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linkova.jana\Desktop\stavby 2025\VŘ\II-414 Drnholec - Mikulov\SOUPIS PRACÍ\"/>
    </mc:Choice>
  </mc:AlternateContent>
  <bookViews>
    <workbookView xWindow="0" yWindow="0" windowWidth="28800" windowHeight="11580" activeTab="18"/>
  </bookViews>
  <sheets>
    <sheet name="SO 000Ostatní" sheetId="2" r:id="rId1"/>
    <sheet name="SO 105SO 105.1" sheetId="3" r:id="rId2"/>
    <sheet name="SO 105SO 105.2" sheetId="4" r:id="rId3"/>
    <sheet name="SO 105SO 105.3" sheetId="5" r:id="rId4"/>
    <sheet name="SO 105SO 105.4" sheetId="6" r:id="rId5"/>
    <sheet name="SO 105SO 105.5" sheetId="7" r:id="rId6"/>
    <sheet name="SO 107SO 107.1" sheetId="8" r:id="rId7"/>
    <sheet name="SO 107SO 107.2" sheetId="9" r:id="rId8"/>
    <sheet name="SO 107SO 107.3" sheetId="10" r:id="rId9"/>
    <sheet name="SO 107SO 107.4" sheetId="11" r:id="rId10"/>
    <sheet name="SO 107SO 107.5" sheetId="12" r:id="rId11"/>
    <sheet name="SO 107SO 107.6" sheetId="13" r:id="rId12"/>
    <sheet name="SO 125" sheetId="14" r:id="rId13"/>
    <sheet name="SO 127" sheetId="15" r:id="rId14"/>
    <sheet name="SO 180SO 180.1" sheetId="16" r:id="rId15"/>
    <sheet name="SO 180SO 180.2" sheetId="17" r:id="rId16"/>
    <sheet name="SO 190SO 190.1" sheetId="18" r:id="rId17"/>
    <sheet name="SO 190SO 190.2" sheetId="19" r:id="rId18"/>
    <sheet name="SO 000Vedlejší" sheetId="20" r:id="rId19"/>
  </sheets>
  <calcPr calcId="162913"/>
</workbook>
</file>

<file path=xl/calcChain.xml><?xml version="1.0" encoding="utf-8"?>
<calcChain xmlns="http://schemas.openxmlformats.org/spreadsheetml/2006/main">
  <c r="I37" i="20" l="1"/>
  <c r="O37" i="20" s="1"/>
  <c r="I34" i="20"/>
  <c r="O34" i="20" s="1"/>
  <c r="I31" i="20"/>
  <c r="O31" i="20" s="1"/>
  <c r="I28" i="20"/>
  <c r="O28" i="20" s="1"/>
  <c r="I25" i="20"/>
  <c r="O25" i="20" s="1"/>
  <c r="I22" i="20"/>
  <c r="O22" i="20" s="1"/>
  <c r="I19" i="20"/>
  <c r="O19" i="20" s="1"/>
  <c r="I16" i="20"/>
  <c r="O16" i="20" s="1"/>
  <c r="I13" i="20"/>
  <c r="O13" i="20" s="1"/>
  <c r="I10" i="20"/>
  <c r="O10" i="20" s="1"/>
  <c r="I50" i="19"/>
  <c r="O50" i="19" s="1"/>
  <c r="I46" i="19"/>
  <c r="O46" i="19" s="1"/>
  <c r="I42" i="19"/>
  <c r="O42" i="19" s="1"/>
  <c r="O38" i="19"/>
  <c r="I38" i="19"/>
  <c r="I34" i="19"/>
  <c r="O34" i="19" s="1"/>
  <c r="I30" i="19"/>
  <c r="O30" i="19" s="1"/>
  <c r="I26" i="19"/>
  <c r="O26" i="19" s="1"/>
  <c r="O22" i="19"/>
  <c r="I22" i="19"/>
  <c r="I18" i="19"/>
  <c r="O18" i="19" s="1"/>
  <c r="I14" i="19"/>
  <c r="O14" i="19" s="1"/>
  <c r="I10" i="19"/>
  <c r="O10" i="19" s="1"/>
  <c r="I38" i="18"/>
  <c r="O38" i="18" s="1"/>
  <c r="I34" i="18"/>
  <c r="O34" i="18" s="1"/>
  <c r="I30" i="18"/>
  <c r="O30" i="18" s="1"/>
  <c r="O26" i="18"/>
  <c r="I26" i="18"/>
  <c r="I22" i="18"/>
  <c r="O22" i="18" s="1"/>
  <c r="I18" i="18"/>
  <c r="O18" i="18" s="1"/>
  <c r="I14" i="18"/>
  <c r="O14" i="18" s="1"/>
  <c r="O10" i="18"/>
  <c r="I10" i="18"/>
  <c r="I9" i="18" s="1"/>
  <c r="I3" i="18" s="1"/>
  <c r="I9" i="17"/>
  <c r="I3" i="17" s="1"/>
  <c r="I10" i="17"/>
  <c r="O10" i="17" s="1"/>
  <c r="O10" i="16"/>
  <c r="I10" i="16"/>
  <c r="I9" i="16" s="1"/>
  <c r="I3" i="16" s="1"/>
  <c r="I59" i="15"/>
  <c r="I64" i="15"/>
  <c r="O64" i="15" s="1"/>
  <c r="O60" i="15"/>
  <c r="I60" i="15"/>
  <c r="I55" i="15"/>
  <c r="O55" i="15" s="1"/>
  <c r="O51" i="15"/>
  <c r="I51" i="15"/>
  <c r="I47" i="15"/>
  <c r="O47" i="15" s="1"/>
  <c r="I43" i="15"/>
  <c r="O43" i="15" s="1"/>
  <c r="I39" i="15"/>
  <c r="O39" i="15" s="1"/>
  <c r="O35" i="15"/>
  <c r="I35" i="15"/>
  <c r="O30" i="15"/>
  <c r="I30" i="15"/>
  <c r="O26" i="15"/>
  <c r="I26" i="15"/>
  <c r="I22" i="15"/>
  <c r="O22" i="15" s="1"/>
  <c r="I18" i="15"/>
  <c r="O18" i="15" s="1"/>
  <c r="I8" i="15"/>
  <c r="I13" i="15"/>
  <c r="O13" i="15" s="1"/>
  <c r="I9" i="15"/>
  <c r="O9" i="15" s="1"/>
  <c r="I30" i="14"/>
  <c r="O30" i="14" s="1"/>
  <c r="I26" i="14"/>
  <c r="O26" i="14" s="1"/>
  <c r="I22" i="14"/>
  <c r="O22" i="14" s="1"/>
  <c r="O18" i="14"/>
  <c r="I18" i="14"/>
  <c r="I14" i="14"/>
  <c r="I13" i="14" s="1"/>
  <c r="I3" i="14" s="1"/>
  <c r="I8" i="14"/>
  <c r="O9" i="14"/>
  <c r="I9" i="14"/>
  <c r="I36" i="13"/>
  <c r="I45" i="13"/>
  <c r="O45" i="13" s="1"/>
  <c r="O41" i="13"/>
  <c r="I41" i="13"/>
  <c r="O37" i="13"/>
  <c r="I37" i="13"/>
  <c r="I31" i="13"/>
  <c r="O32" i="13"/>
  <c r="I32" i="13"/>
  <c r="O27" i="13"/>
  <c r="I27" i="13"/>
  <c r="O23" i="13"/>
  <c r="I23" i="13"/>
  <c r="I19" i="13"/>
  <c r="O19" i="13" s="1"/>
  <c r="I15" i="13"/>
  <c r="O15" i="13" s="1"/>
  <c r="I9" i="13"/>
  <c r="I10" i="13"/>
  <c r="O10" i="13" s="1"/>
  <c r="O23" i="12"/>
  <c r="I23" i="12"/>
  <c r="I19" i="12"/>
  <c r="I18" i="12" s="1"/>
  <c r="O14" i="12"/>
  <c r="I14" i="12"/>
  <c r="I10" i="12"/>
  <c r="O10" i="12" s="1"/>
  <c r="O10" i="11"/>
  <c r="I10" i="11"/>
  <c r="I9" i="11" s="1"/>
  <c r="I3" i="11" s="1"/>
  <c r="I160" i="10"/>
  <c r="O160" i="10" s="1"/>
  <c r="I156" i="10"/>
  <c r="O156" i="10" s="1"/>
  <c r="O152" i="10"/>
  <c r="I152" i="10"/>
  <c r="O148" i="10"/>
  <c r="I148" i="10"/>
  <c r="I144" i="10"/>
  <c r="O144" i="10" s="1"/>
  <c r="I140" i="10"/>
  <c r="O140" i="10" s="1"/>
  <c r="O136" i="10"/>
  <c r="I136" i="10"/>
  <c r="I135" i="10" s="1"/>
  <c r="I130" i="10"/>
  <c r="I131" i="10"/>
  <c r="O131" i="10" s="1"/>
  <c r="I125" i="10"/>
  <c r="I126" i="10"/>
  <c r="O126" i="10" s="1"/>
  <c r="I100" i="10"/>
  <c r="I121" i="10"/>
  <c r="O121" i="10" s="1"/>
  <c r="I117" i="10"/>
  <c r="O117" i="10" s="1"/>
  <c r="O113" i="10"/>
  <c r="I113" i="10"/>
  <c r="I109" i="10"/>
  <c r="O109" i="10" s="1"/>
  <c r="I105" i="10"/>
  <c r="O105" i="10" s="1"/>
  <c r="I101" i="10"/>
  <c r="O101" i="10" s="1"/>
  <c r="I96" i="10"/>
  <c r="O96" i="10" s="1"/>
  <c r="O92" i="10"/>
  <c r="I92" i="10"/>
  <c r="O88" i="10"/>
  <c r="I88" i="10"/>
  <c r="I84" i="10"/>
  <c r="O84" i="10" s="1"/>
  <c r="I80" i="10"/>
  <c r="O80" i="10" s="1"/>
  <c r="O76" i="10"/>
  <c r="I76" i="10"/>
  <c r="O72" i="10"/>
  <c r="I72" i="10"/>
  <c r="O67" i="10"/>
  <c r="I67" i="10"/>
  <c r="I63" i="10"/>
  <c r="O63" i="10" s="1"/>
  <c r="I59" i="10"/>
  <c r="O59" i="10" s="1"/>
  <c r="I55" i="10"/>
  <c r="O55" i="10" s="1"/>
  <c r="O51" i="10"/>
  <c r="I51" i="10"/>
  <c r="I47" i="10"/>
  <c r="O47" i="10" s="1"/>
  <c r="I43" i="10"/>
  <c r="O43" i="10" s="1"/>
  <c r="I39" i="10"/>
  <c r="O39" i="10" s="1"/>
  <c r="O35" i="10"/>
  <c r="I35" i="10"/>
  <c r="I31" i="10"/>
  <c r="O31" i="10" s="1"/>
  <c r="I27" i="10"/>
  <c r="O27" i="10" s="1"/>
  <c r="I23" i="10"/>
  <c r="I22" i="10" s="1"/>
  <c r="I9" i="10"/>
  <c r="I18" i="10"/>
  <c r="O18" i="10" s="1"/>
  <c r="O14" i="10"/>
  <c r="I14" i="10"/>
  <c r="O10" i="10"/>
  <c r="I10" i="10"/>
  <c r="I77" i="9"/>
  <c r="I86" i="9"/>
  <c r="O86" i="9" s="1"/>
  <c r="O82" i="9"/>
  <c r="I82" i="9"/>
  <c r="O78" i="9"/>
  <c r="I78" i="9"/>
  <c r="I72" i="9"/>
  <c r="O73" i="9"/>
  <c r="I73" i="9"/>
  <c r="O68" i="9"/>
  <c r="I68" i="9"/>
  <c r="O64" i="9"/>
  <c r="I64" i="9"/>
  <c r="I60" i="9"/>
  <c r="O60" i="9" s="1"/>
  <c r="I55" i="9"/>
  <c r="O55" i="9" s="1"/>
  <c r="I51" i="9"/>
  <c r="O51" i="9" s="1"/>
  <c r="I47" i="9"/>
  <c r="O47" i="9" s="1"/>
  <c r="O43" i="9"/>
  <c r="I43" i="9"/>
  <c r="I39" i="9"/>
  <c r="O39" i="9" s="1"/>
  <c r="I35" i="9"/>
  <c r="O35" i="9" s="1"/>
  <c r="I31" i="9"/>
  <c r="O31" i="9" s="1"/>
  <c r="O27" i="9"/>
  <c r="I27" i="9"/>
  <c r="I23" i="9"/>
  <c r="I22" i="9" s="1"/>
  <c r="O18" i="9"/>
  <c r="I18" i="9"/>
  <c r="I14" i="9"/>
  <c r="O14" i="9" s="1"/>
  <c r="I10" i="9"/>
  <c r="O10" i="9" s="1"/>
  <c r="O178" i="8"/>
  <c r="I178" i="8"/>
  <c r="I174" i="8"/>
  <c r="O174" i="8" s="1"/>
  <c r="I170" i="8"/>
  <c r="O170" i="8" s="1"/>
  <c r="O166" i="8"/>
  <c r="I166" i="8"/>
  <c r="O162" i="8"/>
  <c r="I162" i="8"/>
  <c r="I158" i="8"/>
  <c r="O158" i="8" s="1"/>
  <c r="I153" i="8"/>
  <c r="O153" i="8" s="1"/>
  <c r="O149" i="8"/>
  <c r="I149" i="8"/>
  <c r="I145" i="8"/>
  <c r="O145" i="8" s="1"/>
  <c r="O141" i="8"/>
  <c r="I141" i="8"/>
  <c r="I137" i="8"/>
  <c r="O137" i="8" s="1"/>
  <c r="O133" i="8"/>
  <c r="I133" i="8"/>
  <c r="I129" i="8"/>
  <c r="O129" i="8" s="1"/>
  <c r="O125" i="8"/>
  <c r="I125" i="8"/>
  <c r="I121" i="8"/>
  <c r="O121" i="8" s="1"/>
  <c r="O117" i="8"/>
  <c r="I117" i="8"/>
  <c r="I113" i="8"/>
  <c r="I112" i="8" s="1"/>
  <c r="I103" i="8"/>
  <c r="O108" i="8"/>
  <c r="I108" i="8"/>
  <c r="O104" i="8"/>
  <c r="I104" i="8"/>
  <c r="I99" i="8"/>
  <c r="O99" i="8" s="1"/>
  <c r="O95" i="8"/>
  <c r="I95" i="8"/>
  <c r="I91" i="8"/>
  <c r="O91" i="8" s="1"/>
  <c r="O87" i="8"/>
  <c r="I87" i="8"/>
  <c r="I83" i="8"/>
  <c r="O83" i="8" s="1"/>
  <c r="O79" i="8"/>
  <c r="I79" i="8"/>
  <c r="I75" i="8"/>
  <c r="O75" i="8" s="1"/>
  <c r="O71" i="8"/>
  <c r="I71" i="8"/>
  <c r="I67" i="8"/>
  <c r="O67" i="8" s="1"/>
  <c r="O63" i="8"/>
  <c r="I63" i="8"/>
  <c r="I59" i="8"/>
  <c r="O59" i="8" s="1"/>
  <c r="O55" i="8"/>
  <c r="I55" i="8"/>
  <c r="I51" i="8"/>
  <c r="O51" i="8" s="1"/>
  <c r="O47" i="8"/>
  <c r="I47" i="8"/>
  <c r="I43" i="8"/>
  <c r="O43" i="8" s="1"/>
  <c r="O39" i="8"/>
  <c r="I39" i="8"/>
  <c r="I35" i="8"/>
  <c r="O35" i="8" s="1"/>
  <c r="O31" i="8"/>
  <c r="I31" i="8"/>
  <c r="I27" i="8"/>
  <c r="O27" i="8" s="1"/>
  <c r="O23" i="8"/>
  <c r="I23" i="8"/>
  <c r="I22" i="8" s="1"/>
  <c r="I18" i="8"/>
  <c r="O18" i="8" s="1"/>
  <c r="O14" i="8"/>
  <c r="I14" i="8"/>
  <c r="O10" i="8"/>
  <c r="I10" i="8"/>
  <c r="I9" i="8" s="1"/>
  <c r="I45" i="7"/>
  <c r="O45" i="7" s="1"/>
  <c r="O41" i="7"/>
  <c r="I41" i="7"/>
  <c r="O37" i="7"/>
  <c r="I37" i="7"/>
  <c r="I36" i="7" s="1"/>
  <c r="I31" i="7"/>
  <c r="I32" i="7"/>
  <c r="O32" i="7" s="1"/>
  <c r="I14" i="7"/>
  <c r="O27" i="7"/>
  <c r="I27" i="7"/>
  <c r="O23" i="7"/>
  <c r="I23" i="7"/>
  <c r="O19" i="7"/>
  <c r="I19" i="7"/>
  <c r="I15" i="7"/>
  <c r="O15" i="7" s="1"/>
  <c r="I10" i="7"/>
  <c r="I9" i="7" s="1"/>
  <c r="I3" i="7" s="1"/>
  <c r="I18" i="6"/>
  <c r="I23" i="6"/>
  <c r="O23" i="6" s="1"/>
  <c r="O19" i="6"/>
  <c r="I19" i="6"/>
  <c r="O14" i="6"/>
  <c r="I14" i="6"/>
  <c r="O10" i="6"/>
  <c r="I10" i="6"/>
  <c r="I9" i="6" s="1"/>
  <c r="I3" i="6" s="1"/>
  <c r="I9" i="5"/>
  <c r="I3" i="5" s="1"/>
  <c r="I10" i="5"/>
  <c r="O10" i="5" s="1"/>
  <c r="O136" i="4"/>
  <c r="I136" i="4"/>
  <c r="I132" i="4"/>
  <c r="O132" i="4" s="1"/>
  <c r="I128" i="4"/>
  <c r="O128" i="4" s="1"/>
  <c r="O124" i="4"/>
  <c r="I124" i="4"/>
  <c r="O120" i="4"/>
  <c r="I120" i="4"/>
  <c r="I116" i="4"/>
  <c r="O116" i="4" s="1"/>
  <c r="I111" i="4"/>
  <c r="I110" i="4" s="1"/>
  <c r="I105" i="4"/>
  <c r="O106" i="4"/>
  <c r="I106" i="4"/>
  <c r="O101" i="4"/>
  <c r="I101" i="4"/>
  <c r="I97" i="4"/>
  <c r="O97" i="4" s="1"/>
  <c r="O93" i="4"/>
  <c r="I93" i="4"/>
  <c r="I89" i="4"/>
  <c r="O89" i="4" s="1"/>
  <c r="O85" i="4"/>
  <c r="I85" i="4"/>
  <c r="I81" i="4"/>
  <c r="I80" i="4" s="1"/>
  <c r="O76" i="4"/>
  <c r="I76" i="4"/>
  <c r="I72" i="4"/>
  <c r="O72" i="4" s="1"/>
  <c r="O68" i="4"/>
  <c r="I68" i="4"/>
  <c r="O64" i="4"/>
  <c r="I64" i="4"/>
  <c r="I59" i="4" s="1"/>
  <c r="O60" i="4"/>
  <c r="I60" i="4"/>
  <c r="O55" i="4"/>
  <c r="I55" i="4"/>
  <c r="I51" i="4"/>
  <c r="O51" i="4" s="1"/>
  <c r="O47" i="4"/>
  <c r="I47" i="4"/>
  <c r="I43" i="4"/>
  <c r="O43" i="4" s="1"/>
  <c r="O39" i="4"/>
  <c r="I39" i="4"/>
  <c r="I35" i="4"/>
  <c r="O35" i="4" s="1"/>
  <c r="O31" i="4"/>
  <c r="I31" i="4"/>
  <c r="I27" i="4"/>
  <c r="I22" i="4" s="1"/>
  <c r="O23" i="4"/>
  <c r="I23" i="4"/>
  <c r="O18" i="4"/>
  <c r="I18" i="4"/>
  <c r="O14" i="4"/>
  <c r="I14" i="4"/>
  <c r="I10" i="4"/>
  <c r="O10" i="4" s="1"/>
  <c r="O154" i="3"/>
  <c r="I154" i="3"/>
  <c r="O150" i="3"/>
  <c r="I150" i="3"/>
  <c r="I149" i="3" s="1"/>
  <c r="O145" i="3"/>
  <c r="I145" i="3"/>
  <c r="I141" i="3"/>
  <c r="O141" i="3" s="1"/>
  <c r="O137" i="3"/>
  <c r="I137" i="3"/>
  <c r="I133" i="3"/>
  <c r="O133" i="3" s="1"/>
  <c r="O129" i="3"/>
  <c r="I129" i="3"/>
  <c r="I125" i="3"/>
  <c r="O125" i="3" s="1"/>
  <c r="O121" i="3"/>
  <c r="I121" i="3"/>
  <c r="I117" i="3"/>
  <c r="O117" i="3" s="1"/>
  <c r="O113" i="3"/>
  <c r="I113" i="3"/>
  <c r="I109" i="3"/>
  <c r="I108" i="3" s="1"/>
  <c r="I99" i="3"/>
  <c r="O104" i="3"/>
  <c r="I104" i="3"/>
  <c r="I100" i="3"/>
  <c r="O100" i="3" s="1"/>
  <c r="I95" i="3"/>
  <c r="O95" i="3" s="1"/>
  <c r="O91" i="3"/>
  <c r="I91" i="3"/>
  <c r="I87" i="3"/>
  <c r="O87" i="3" s="1"/>
  <c r="O83" i="3"/>
  <c r="I83" i="3"/>
  <c r="I79" i="3"/>
  <c r="O79" i="3" s="1"/>
  <c r="O75" i="3"/>
  <c r="I75" i="3"/>
  <c r="I71" i="3"/>
  <c r="O71" i="3" s="1"/>
  <c r="O67" i="3"/>
  <c r="I67" i="3"/>
  <c r="I63" i="3"/>
  <c r="O63" i="3" s="1"/>
  <c r="O59" i="3"/>
  <c r="I59" i="3"/>
  <c r="I55" i="3"/>
  <c r="O55" i="3" s="1"/>
  <c r="O51" i="3"/>
  <c r="I51" i="3"/>
  <c r="I47" i="3"/>
  <c r="O47" i="3" s="1"/>
  <c r="O43" i="3"/>
  <c r="I43" i="3"/>
  <c r="I39" i="3"/>
  <c r="O39" i="3" s="1"/>
  <c r="O35" i="3"/>
  <c r="I35" i="3"/>
  <c r="I31" i="3"/>
  <c r="O31" i="3" s="1"/>
  <c r="O27" i="3"/>
  <c r="I27" i="3"/>
  <c r="I23" i="3"/>
  <c r="I22" i="3" s="1"/>
  <c r="O18" i="3"/>
  <c r="I18" i="3"/>
  <c r="O14" i="3"/>
  <c r="I14" i="3"/>
  <c r="I9" i="3" s="1"/>
  <c r="O10" i="3"/>
  <c r="I10" i="3"/>
  <c r="O19" i="2"/>
  <c r="I19" i="2"/>
  <c r="O16" i="2"/>
  <c r="I16" i="2"/>
  <c r="I9" i="2" s="1"/>
  <c r="I3" i="2" s="1"/>
  <c r="O13" i="2"/>
  <c r="I13" i="2"/>
  <c r="I10" i="2"/>
  <c r="O10" i="2" s="1"/>
  <c r="I3" i="8" l="1"/>
  <c r="I3" i="3"/>
  <c r="O23" i="3"/>
  <c r="O27" i="4"/>
  <c r="O113" i="8"/>
  <c r="O23" i="10"/>
  <c r="I9" i="19"/>
  <c r="I3" i="19" s="1"/>
  <c r="I34" i="15"/>
  <c r="I115" i="4"/>
  <c r="I157" i="8"/>
  <c r="I9" i="9"/>
  <c r="I9" i="12"/>
  <c r="I3" i="12" s="1"/>
  <c r="O109" i="3"/>
  <c r="I9" i="4"/>
  <c r="I3" i="4" s="1"/>
  <c r="O81" i="4"/>
  <c r="O111" i="4"/>
  <c r="O10" i="7"/>
  <c r="O23" i="9"/>
  <c r="I59" i="9"/>
  <c r="O19" i="12"/>
  <c r="I14" i="13"/>
  <c r="I3" i="13" s="1"/>
  <c r="O14" i="14"/>
  <c r="I17" i="15"/>
  <c r="I3" i="15" s="1"/>
  <c r="I71" i="10"/>
  <c r="I3" i="10" s="1"/>
  <c r="I9" i="20"/>
  <c r="I3" i="20" s="1"/>
  <c r="I3" i="9" l="1"/>
</calcChain>
</file>

<file path=xl/sharedStrings.xml><?xml version="1.0" encoding="utf-8"?>
<sst xmlns="http://schemas.openxmlformats.org/spreadsheetml/2006/main" count="3370" uniqueCount="678">
  <si>
    <t>EstiCon</t>
  </si>
  <si>
    <t xml:space="preserve">Firma: </t>
  </si>
  <si>
    <t>Soupis prací objektu</t>
  </si>
  <si>
    <t>S</t>
  </si>
  <si>
    <t>Stavba:</t>
  </si>
  <si>
    <t>L-24-073-000</t>
  </si>
  <si>
    <t>II/414 Drnholec - Mikulov, 1. stavba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</si>
  <si>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</si>
  <si>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</si>
  <si>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</si>
  <si>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</si>
  <si>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</si>
  <si>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</si>
  <si>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</si>
  <si>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</si>
  <si>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</si>
  <si>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</si>
  <si>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</si>
  <si>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</si>
  <si>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</si>
  <si>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</si>
  <si>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</si>
  <si>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</si>
  <si>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</si>
  <si>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</si>
  <si>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</si>
  <si>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</si>
  <si>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</si>
  <si>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</si>
  <si>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</si>
  <si>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</si>
  <si>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</si>
  <si>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</si>
  <si>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</si>
  <si>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</si>
  <si>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</si>
  <si>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</si>
  <si>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</si>
  <si>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</si>
  <si>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</si>
  <si>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</si>
  <si>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</si>
  <si>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</si>
  <si>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</si>
  <si>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</si>
  <si>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</si>
  <si>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</si>
  <si>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</si>
  <si>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</si>
  <si>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105.1</t>
  </si>
  <si>
    <t>SO 105</t>
  </si>
  <si>
    <t>Rekonstrukce silnice II/414, Dobré Pole - Březí</t>
  </si>
  <si>
    <t>REKONSTRUKCE SIL. II/414, DOBRÉ POLE - BŘEZÍ</t>
  </si>
  <si>
    <t>014102</t>
  </si>
  <si>
    <t>E</t>
  </si>
  <si>
    <t>POPLATKY ZA SKLÁDKU</t>
  </si>
  <si>
    <t>T</t>
  </si>
  <si>
    <t>OKD (PMD)</t>
  </si>
  <si>
    <t>VV</t>
  </si>
  <si>
    <t>`113338.S` 48,785*2,4 OKD(PMD) ze sanací = 117,084 [A]</t>
  </si>
  <si>
    <t>Položka zahrnuje:
- veškeré poplatky provozovateli skládky související s uložením odpadu na skládce.
Položka nezahrnuje:
- x</t>
  </si>
  <si>
    <t>G</t>
  </si>
  <si>
    <t>Drn a materiál z čištěných krajnic</t>
  </si>
  <si>
    <t>`12920.A` 236,100*2,0 z čiš. krajnic = 472,200 [A]_x000D_
    `12920.B` 82,080*2,0 z čiš. krajnic = 164,160 [B]_x000D_
 Celkem: A+B = 636,360 [C]</t>
  </si>
  <si>
    <t>A</t>
  </si>
  <si>
    <t>zemina z výkopů, nestmelené podkladní vrstvy ŠD (i zahliněné), kamení, kostky a dlažby z kamene</t>
  </si>
  <si>
    <t>`12930` 179*2,0z čištěných příkop = 358,000 [A]_x000D_
     `113328.S1` 137,485*1,9 podkladní vrstvy ŠD = 261,222 [B]_x000D_
     `113328.S2` 118,065*1,9 podkladní vrstvy ŠD = 224,324 [F]_x000D_
  `123738.S1` 120,380*2,0 výkop ze sanací = 240,760 [E]_x000D_
 `132738` 67,65*2,0 výkop pro vsakovací př. = 135,300 [D]_x000D_
 Celkem: A+B+F+E+D = 1219,605 [G]</t>
  </si>
  <si>
    <t>1</t>
  </si>
  <si>
    <t>Zemní práce</t>
  </si>
  <si>
    <t>11372</t>
  </si>
  <si>
    <t>FRÉZOVÁNÍ ZPEVNĚNÝCH PLOCH ASFALTOVÝCH</t>
  </si>
  <si>
    <t>M3</t>
  </si>
  <si>
    <t>ODFRÉZOVÁNÍ  TL. 0.06 m
(VE STÁVAJÍCÍ ŠÍŘCE A SKLONU)
Včetně odvozu a likvidace v režii zhotovitele, odvozná vzdálenost v režii zhotovitele. tj. bez poplatku za skládku
Dle "Stanovení obsahu PAU v asfaltových směsích; IMOS; z.č. 0821 V195076" se nacházeji kvalitativní třídy dle 130/2019 Sb.
Obrusná vrstva: ZAS-T1
ložní vrstva: ZAS-T1
1. podkladnívrstva: ZAS-T2</t>
  </si>
  <si>
    <t>12445*0,06 = 746,700 [A]_x000D_
 "Plocha dle ACAD * tl."_x000D_
 A-236,1 = 510,600 [B]_x000D_
 "celková kubatura - kubatura jenž bude využita na krajnice v `11372.B`"</t>
  </si>
  <si>
    <t>Položka zahrnuje:
- veškerou manipulaci s vybouranou sutí a s vybouranými hmotami.</t>
  </si>
  <si>
    <t>C</t>
  </si>
  <si>
    <t>Přechodové úseky na ZÚ a KÚ
Včetně odvozu a likvidace v režii zhotovitele, odvozná vzdálenost v režii zhotovitele   (bez poplatku za skládku)
Dle "Stanovení obsahu PAU v asfaltových směsích; IMOS; z.č. 0821 V195076" se nacházeji kvalitativní třídy dle 130/2019 Sb.
Obrusná vrstva: ZAS-T1
ložní vrstva: ZAS-T1
1. podkladnívrstva: ZAS-T2</t>
  </si>
  <si>
    <t>začátek a konec úseku: (35+35)*0,08 = 5,600 [D]_x000D_
 "Plocha dle ACAD * tl."</t>
  </si>
  <si>
    <t>113328</t>
  </si>
  <si>
    <t>S2</t>
  </si>
  <si>
    <t>ODSTRANĚNÍ PODKLADŮ ZPEVNĚNÝCH PLOCH Z KAMENIVA NESTMEL, ODVOZ DO 20KM</t>
  </si>
  <si>
    <t>ÚPRAVA V MÍSTĚ LOKÁLNÍCH ČÁSTEČNÝCH SANACÍ  V OKRAJI VOZOVKY V KM 10.607 - 11.070 (KÚ objektu)
pro vrstvu ŠDa FR. 0/63 V TL.0,15m
poplatek v "014102.A"</t>
  </si>
  <si>
    <t>463*1,70*0,15 = 118,065 [A]_x000D_
 "dl. * š. * tl."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</si>
  <si>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</si>
  <si>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S1</t>
  </si>
  <si>
    <t>ÚPRAVA V MÍSTĚ LOKÁLNÍCH ČÁSTEČNÝCH SANACÍ  V OKRAJI VOZOVKY V KM 10.607 - 11.070 (KÚ objektu)
Odstranění podkladní vrstvy ze zahliněné ŠD
poplatek za skládku v "014102.A"</t>
  </si>
  <si>
    <t>887*(0,38-0,225) = 137,485 [A]_x000D_
 "Plocha dle situace ACAD*(celková potřebná tl. - již odstraněné asf. celoplošným frézováním `11372.A` a lok. dofrézováním `11372.S1`)"</t>
  </si>
  <si>
    <t>113338</t>
  </si>
  <si>
    <t>ODSTRAN PODKL ZPEVNĚNÝCH PLOCH S ASFALT POJIVEM, ODVOZ DO 20KM</t>
  </si>
  <si>
    <t>ÚPRAVA V MÍSTĚ LOKÁLNÍCH ČÁSTEČNÝCH SANACÍ  V OKRAJI VOZOVKY V KM 10.607 - 11.070 (KÚ objektu)
Odstranění vrstvy OKD(PMD) tl. 55 mm
poplatek v "014102.E"</t>
  </si>
  <si>
    <t>887*(0,055) = 48,785 [A]_x000D_
 "Plocha dle situace ACAD*(předpokládaná tl. dle diagnostiky)"</t>
  </si>
  <si>
    <t>ÚPRAVA V MÍSTĚ LOKÁLNÍCH ČÁSTEČNÝCH SANACÍ  V OKRAJI VOZOVKY V KM 10.607 - 11.070 (KÚ objektu)
Dofrézování zbývajících asfaltů po provedení celoplošného frézování
Včetně odvozu a likvidace v režii zhotovitele, odvozná vzdálenost v režii zhotovitele. tj. bez poplatku za skládku</t>
  </si>
  <si>
    <t>"Celková průměrná tl. asf dle diagnostiky (194+289+197+236)/4=229,000 MM cca. 0,23 m 0,06 již odstraněno v rámci celoplošného frézování"_x000D_
 887*((0,23)-0,06) = 150,790 [A]_x000D_
 "Plocha dle situace ACAD*((celková předpokládaná tl. asf.)-již odstraněno celoplošným frézováním)"</t>
  </si>
  <si>
    <t>B</t>
  </si>
  <si>
    <t>Včetně odvozu na meziskládku v režii zhotovitele, materiál bude použit zpět na stavbě pro zřízení nezpevněných krajnic
bude použit materiál z obrusné a ložní vrstvy
Dle "Stanovení obsahu PAU v asfaltových směsích; IMOS; z.č. 0821 V195076" se nacházeji kvalitativní třídy dle 130/2019 Sb.
Obrusná vrstva: ZAS-T1
ložní vrstva: ZAS-T1
1. podkladnívrstva: ZAS-T2</t>
  </si>
  <si>
    <t>236,1 = 236,100 [A]_x000D_
 "Potřebná kubatura do krajnic dle `56962`"</t>
  </si>
  <si>
    <t>123738</t>
  </si>
  <si>
    <t>ODKOP PRO SPOD STAVBU SILNIC A ŽELEZNIC TŘ. I, ODVOZ DO 20KM</t>
  </si>
  <si>
    <t>ÚPRAVA V MÍSTĚ LOKÁLNÍCH ČÁSTEČNÝCH SANACÍ  V OKRAJI VOZOVKY V KM 10.607 - 11.070 (KÚ objektu)
Odkop pro zřízení klínu pod nezpevněnou krajnicí, ohumusování a samotnou krajnici
poplatek v "014102.A"</t>
  </si>
  <si>
    <t>463*0,26 = 120,380 [A]_x000D_
 "délka úpravy * průměrná plocha v př. řezu"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</si>
  <si>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</si>
  <si>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12920</t>
  </si>
  <si>
    <t>ČIŠTĚNÍ KRAJNIC OD NÁNOSU</t>
  </si>
  <si>
    <t>Včetně odvozu, odvozná vzdálenost v režii zhotovitele.
poplatek za skládku v "014102.G"</t>
  </si>
  <si>
    <t>"II. čištění po provedení celoplošného frézování"_x000D_
 "(2361/0,75)=3 148,000""celková délka krajnice"_x000D_
 (12445-11452) = 993,000 [G]_x000D_
 "(celková plocha frézované komunikace-plocha nového ACO)=plocha nové krajnice položená na odfrézovaném povrchu"_x000D_
 ((3148*0,75)-993)*0,06 = 82,080 [H]_x000D_
 "((celková plocha krajnice tj. délka * šířka)-plocha krajnice jenž bude ležet na odfrézovaném povrchu)*prům. tl.= kubatura čištění mimo odfrézovaný kryt"</t>
  </si>
  <si>
    <t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</si>
  <si>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"I. čištění před provedením celoplošného frézování"_x000D_
 "(2361/0,75)=3 148,000""celková délka krajnice"_x000D_
 3148*0,75*0,1 = 236,100 [F]_x000D_
 "celková délka krajnice*šířka*průměrná tl."</t>
  </si>
  <si>
    <t>12930</t>
  </si>
  <si>
    <t>ČIŠTĚNÍ PŘÍKOPŮ OD NÁNOSU</t>
  </si>
  <si>
    <t>Včetně odvozu, odvozná vzdálenost v režii zhotovitele.
Čištění a reprofilace příkopů na hl. 0,5m od hrany nezpevněné krajnice.
poplatek za skládku v "014102.A"</t>
  </si>
  <si>
    <t>179 = 179,000 [A]_x000D_
 "Kubatura planimetrováním příčných řezů ACAD"</t>
  </si>
  <si>
    <t>132738</t>
  </si>
  <si>
    <t>HLOUBENÍ RÝH ŠÍŘ DO 2M PAŽ I NEPAŽ TŘ. I, ODVOZ DO 20KM</t>
  </si>
  <si>
    <t>ÚPRAVA SE VSAKOVACÍM PŘÍKOPEM
Poplatek v "014102.A"</t>
  </si>
  <si>
    <t>"Délka vsakovacích příkopů v rámci SO 105 je 123 m "_x000D_
 "(vlevo: km 10,420-10,460, 10,740-10,770 a 10,850-10,870; vpravo: 9,747-9,780). "_x000D_
 123*0,55 = 67,650 [A]_x000D_
 "délka dle ACAD* plocha v příčném řezu"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</si>
  <si>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</si>
  <si>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</si>
  <si>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</si>
  <si>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Pro položky:</t>
  </si>
  <si>
    <t>`132738` 67,65 = 67,650 [A]_x000D_
    `123738.S1` 120,380 = 120,380 [E]_x000D_
 Celkem: A+E = 188,030 [F]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</si>
  <si>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</si>
  <si>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</si>
  <si>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</si>
  <si>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ÚPRAVA V MÍSTĚ LOKÁLNÍCH ČÁSTEČNÝCH SANACÍ  V OKRAJI VOZOVKY V KM 10.607 - 11.070 (KÚ objektu)
Zásypový klín pod nezpevněnou krajnicí
NÁSYPOVÝ MATERIÁL -  NÁSYPOVÝ MATERIÁL -  ZEMINA VHODNÁ DO AKTIVNÍ  - ZÓNY DLE ČSN 736133</t>
  </si>
  <si>
    <t>463*0,26 = 120,380 [A]_x000D_
 "délka úpravy * plocha v př. řezu"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</si>
  <si>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</si>
  <si>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</si>
  <si>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</si>
  <si>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ÚPRAVA SE VSAKOVACÍM PŘÍKOPEM
ZÁSYP Z HRUBÉHO KAMENIVA  TL. min.800mm, FR. 32-63</t>
  </si>
  <si>
    <t>"Délka vsakovacích příkopů v rámci SO 105 je 123 m "_x000D_
 "(vlevo: km 10,420-10,460, 10,740-10,770 a 10,850-10,870; vpravo: 9,747-9,780). "_x000D_
 123*0,40 = 49,200 [A]_x000D_
 "délka dle ACAD* plocha v příčném řezu"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</si>
  <si>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</si>
  <si>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ÚPRAVA SE VSAKOVACÍM PŘÍKOPEM
FILTRAČNÍ VRSTVA KAMENIVA  (TL. 200mm, SMĚS FR. 4/8; 8/16 poměr frakcí 1:1)</t>
  </si>
  <si>
    <t>"Délka vsakovacích příkopů v rámci SO 105 je 123 m "_x000D_
 "(vlevo: km 10,420-10,460, 10,740-10,770 a 10,850-10,870; vpravo: 9,747-9,780). "_x000D_
 123*0,15 = 18,450 [A]_x000D_
 "délka dle ACAD* plocha v příčném řezu"</t>
  </si>
  <si>
    <t>18110</t>
  </si>
  <si>
    <t>ÚPRAVA PLÁNĚ SE ZHUTNĚNÍM V HORNINĚ TŘ. I</t>
  </si>
  <si>
    <t>M2</t>
  </si>
  <si>
    <t>ÚPRAVA V MÍSTĚ LOKÁLNÍCH ČÁSTEČNÝCH SANACÍ  V OKRAJI VOZOVKY V KM 10.607 - 11.070 (KÚ objektu)</t>
  </si>
  <si>
    <t>463*1,70 pláň = 787,100 [A]_x000D_
 463*1,70 parapláň = 787,100 [B]_x000D_
 Celkem: A+B = 1574,200 [C]_x000D_
 "dl. * š. "</t>
  </si>
  <si>
    <t>Položka zahrnuje:
- úpravu pláně včetně vyrovnání výškových rozdílů. Míru zhutnění určuje projekt.
Položka nezahrnuje:
- x</t>
  </si>
  <si>
    <t>18221</t>
  </si>
  <si>
    <t>R</t>
  </si>
  <si>
    <t>ROZPROSTŘENÍ ORNICE VE SVAHU V TL DO 0,10M</t>
  </si>
  <si>
    <t>ÚPRAVA V MÍSTĚ LOKÁLNÍCH ČÁSTEČNÝCH SANACÍ  V OKRAJI VOZOVKY V KM 10.607 - 11.070 (KÚ objektu)
Včetně zajištění vhodného materiálu k osetí zhotovitelem.</t>
  </si>
  <si>
    <t>635 = 635,000 [A]_x000D_
 "Plocha dle ACAD"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</si>
  <si>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</si>
  <si>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</si>
  <si>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</si>
  <si>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OSETÍ TRAVNÍM SEMENEM</t>
  </si>
  <si>
    <t>635 = 635,000 [A]_x000D_
 "Plocha dle situace ACAD"</t>
  </si>
  <si>
    <t>Položka zahrnuje:
- dodání předepsané travní směsi, její výsev na ornici, zalití, první pokosení, to vše bez ohledu na sklon terénu
Položka nezahrnuje:
- x</t>
  </si>
  <si>
    <t>2</t>
  </si>
  <si>
    <t>Základy</t>
  </si>
  <si>
    <t>21461C</t>
  </si>
  <si>
    <t>ZAZ</t>
  </si>
  <si>
    <t>SEPARAČNÍ GEOTEXTILIE DO 300G/M2</t>
  </si>
  <si>
    <t>SEPARAČNÍ NETKANÁ GEOTEXTILIE 
(min. 300g/m2, CBR&gt; 3kN, tažnost &gt; 50%, odolnost proti proražení &lt; 10 mm)</t>
  </si>
  <si>
    <t>463*1,70 = 787,100 [A]_x000D_
 "Dle ACAD"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</si>
  <si>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</si>
  <si>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ÚPRAVA SE VSAKOVACÍM PŘÍKOPEM
SEPARAČNÍ NETKANÁ GEOTEXTILIE  S PŘESAHEM 100mm,  PLOŠNÁ HMOTNOST 300 g/m2</t>
  </si>
  <si>
    <t>"Délka vsakovacích příkopů v rámci SO 105 je 123 m "_x000D_
 "(vlevo: km 10,420-10,460, 10,740-10,770 a 10,850-10,870; vpravo: 9,747-9,780). "_x000D_
 123*(0,8+0,6+0,5+0,5+0,1) = 307,500 [A]_x000D_
 "délka dle ACAD* délka v příčném řezu"</t>
  </si>
  <si>
    <t>5</t>
  </si>
  <si>
    <t>Komunikace</t>
  </si>
  <si>
    <t>56333</t>
  </si>
  <si>
    <t>VOZOVKOVÉ VRSTVY ZE ŠTĚRKODRTI TL. DO 150MM</t>
  </si>
  <si>
    <t>ÚPRAVA V MÍSTĚ LOKÁLNÍCH ČÁSTEČNÝCH SANACÍ  V OKRAJI VOZOVKY V KM 10.607 - 11.070 (KÚ objektu)
ŠTĚRKODRŤ    ŠDa 0/63   150  mm    ČSN 73 6121
V PŘÍPADĚ, ŽE NEBUDE ZAJIŠTĚNA POŽADOVANÁ ÚNOSNOST 60 MPa, BUDE STÁVAJÍCÍ PODKLADNÍ VRSTVA SANOVÁNA VRSTVOU ZE ŠTĚRKODRTI ŠDa FR. 0/63 V TL.0,15m</t>
  </si>
  <si>
    <t>463*1,70 = 787,100 [A]_x000D_
 "dl. * š."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</si>
  <si>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</si>
  <si>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</si>
  <si>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</si>
  <si>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ÚPRAVA V MÍSTĚ LOKÁLNÍCH ČÁSTEČNÝCH SANACÍ  V OKRAJI VOZOVKY V KM 10.607 - 11.070 (KÚ objektu)
ŠTĚRKODRŤ    ŠDa 0/32   200 mm    ČSN 73 6121</t>
  </si>
  <si>
    <t>56962</t>
  </si>
  <si>
    <t>ZPEVNĚNÍ KRAJNIC Z RECYKLOVANÉHO MATERIÁLU TL DO 100MM</t>
  </si>
  <si>
    <t>ÚPRAVA POVRCHU NEZPEVNĚNÉ KRAJNICE V UPRAVENÉ ŠÍŘCE 0.75m RECYKLÁTEM (R MATERIÁLEM 0/22), TL. 0.10m
materiál bude použit z "11372.B" =236,10m3
Včetně veškeré potřebné vodorovné i svislé manipulace s materiálem!</t>
  </si>
  <si>
    <t>2361 = 2361,000 [A]_x000D_
 "Plocha dle situace ACAD"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</si>
  <si>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</si>
  <si>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</si>
  <si>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</si>
  <si>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pod vrstvou ACL 16+
SPOJOVACÍ POSTŘIK Z KATIONAKTIVNÍ ASFALTOVÉ EMULZE  0.4 kg/m2   PS-C dle ČSN 73 6129</t>
  </si>
  <si>
    <t>hlavní trasa: 11452*1,032 = 11818,464 [A]_x000D_
 začátek a konec úseku: (35+35)*1,032 = 72,240 [D]_x000D_
 "Plocha dle ACAD""* koef. rozšíření"_x000D_
 Celkem: A+D = 11890,704 [E]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</si>
  <si>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</si>
  <si>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pod vrstvou ACO 11+
SPOJOVACÍ POSTŘIK Z KATIONAKTIVNÍ ASFALTOVÉ EMULZE  0.4 kg/m2   PS-C dle ČSN 73 6129</t>
  </si>
  <si>
    <t>hlavní trasa: 11452 = 11452,000 [A]_x000D_
 začátek a konec úseku: 35+35 = 70,000 [D]_x000D_
 "Plocha dle ACAD"_x000D_
 Celkem: A+D = 11522,000 [E]</t>
  </si>
  <si>
    <t>574A34</t>
  </si>
  <si>
    <t>ASFALTOVÝ BETON PRO OBRUSNÉ VRSTVY ACO 11+ TL. 40MM</t>
  </si>
  <si>
    <t>ASFALTOVÝ BETON PRO OBRUSNÉ VRSTVY      ACO 11 +    40 mm         ČSN 73 6121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</si>
  <si>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</si>
  <si>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</si>
  <si>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</si>
  <si>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>ASFALTOVÝ BETON PRO LOŽNÉ VRSTVY (ACL 16 +) PROMĚNNÉ TL.
přechodové úseky Ž.Ú. a K.Ú.</t>
  </si>
  <si>
    <t>začátek a konec úseku: ((32,5+35)*1,032)*0,1 = 6,966 [D]_x000D_
 "(Plocha dle ACAD*koef. rozšíření) * tl."_x000D_
 Celkem: D = 6,966 [E]</t>
  </si>
  <si>
    <t>574C56</t>
  </si>
  <si>
    <t>ASFALTOVÝ BETON PRO LOŽNÍ VRSTVY ACL 16+, 16S TL. 60MM</t>
  </si>
  <si>
    <t>ASFALTOVÝ BETON PRO LOŽNÉ VRSTVY      ACL 16 +    60 mm         ČSN 73 6121</t>
  </si>
  <si>
    <t>hlavní trasa: 11452 = 11452,000 [A]_x000D_
 "Plocha dle ACAD * tl."_x000D_
 A*1,032 = 11818,464 [B]_x000D_
 "Plocha dle ACAD * koeficient rozšíření oproti ACO 11+"</t>
  </si>
  <si>
    <t>574E76</t>
  </si>
  <si>
    <t>ASFALTOVÝ BETON PRO PODKLADNÍ VRSTVY ACP 16+, 16S TL. 80MM</t>
  </si>
  <si>
    <t>ÚPRAVA V MÍSTĚ LOKÁLNÍCH ČÁSTEČNÝCH SANACÍ  V OKRAJI VOZOVKY V KM 10.607 - 11.070 (KÚ objektu)
ASFALTOVÝ BETON PRO PODKLADNÍ VRSTVY    ACP 16+    80 mm         ČSN 73 6121</t>
  </si>
  <si>
    <t>463*1,65 = 763,950 [A]_x000D_
 "dl. * š."</t>
  </si>
  <si>
    <t>58920</t>
  </si>
  <si>
    <t>VÝPLŇ SPAR MODIFIKOVANÝM ASFALTEM</t>
  </si>
  <si>
    <t>M</t>
  </si>
  <si>
    <t>Včetně prořezu a pročištění drážky pro následnou výplň zálivkou (včetně odvozu a likvidace vzniklého materiálu)! 
Asfaltová modifikovaná zálivka typ N2</t>
  </si>
  <si>
    <t>"Z.Ú. + K.Ú."_x000D_
 7,3+7 = 14,300 [C]_x000D_
 "Podélná""(veškeré příčné spáry související etapizací pokládky jsou součástí položek `574...`)"_x000D_
 1626 = 1626,000 [D]_x000D_
 "v napojení asf. sjezdů"_x000D_
 42 = 42,000 [E]_x000D_
 "strana směrem ke komunikaci"_x000D_
 Celkem: C+D+E = 1682,300 [F]</t>
  </si>
  <si>
    <t>Položka zahrnuje: 
- dodávku předepsaného materiálu
- vyčištění a výplň spar tímto materiálem
Položka nezahrnuje:
- x</t>
  </si>
  <si>
    <t>9</t>
  </si>
  <si>
    <t>Ostatní konstrukce a práce</t>
  </si>
  <si>
    <t>91228</t>
  </si>
  <si>
    <t>SMĚROVÉ SLOUPKY Z PLAST HMOT VČETNĚ ODRAZNÉHO PÁSKU</t>
  </si>
  <si>
    <t>KUS</t>
  </si>
  <si>
    <t>Směrové sloupky bílé barvy s trnem ocelovým.</t>
  </si>
  <si>
    <t>78 = 78,000 [A]_x000D_
 "Dle situace ACAD"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</si>
  <si>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</si>
  <si>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</si>
  <si>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</si>
  <si>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Včetně odvozu a likvidace v režii zhotovite tj. bez poplatku za skládku. Odvozná vzdálenost v režii zhotovitele.</t>
  </si>
  <si>
    <t>78 = 78,000 [A]_x000D_
 "Dle situace `91228.A`, bude upřesněno při realizaci"</t>
  </si>
  <si>
    <t>Položka zahrnuje:
- demontáž stávajícího sloupku
- jeho odvoz do skladu nebo na skládku
Položka nezahrnuje:
- x</t>
  </si>
  <si>
    <t>SO 105.2</t>
  </si>
  <si>
    <t>Propustek v km 11,003</t>
  </si>
  <si>
    <t>Železobeton</t>
  </si>
  <si>
    <t>`966168` 8,849*2,5 = 22,123 [A]</t>
  </si>
  <si>
    <t>`11130` 3,876*2,0 = 7,752 [A]</t>
  </si>
  <si>
    <t>`129958` 10,1*0,2*2,0 = 4,040 [B]_x000D_
 `131738.A` 14,510*2,0 = 29,020 [D]_x000D_
 `132738` 1,776*2,0 = 3,552 [C]_x000D_
 `26114` 42,6*(3,1416*0,1*0,1)*2 = 2,677 [E]_x000D_
 Celkem: B+D+C+E = 39,289 [F]</t>
  </si>
  <si>
    <t>11130</t>
  </si>
  <si>
    <t>SEJMUTÍ DRNU</t>
  </si>
  <si>
    <t>v tl. 10 cm
Včetně odvozu, odvozná vzdálenost v režii zhotovitele.
poplatek v "014102.G"</t>
  </si>
  <si>
    <t>(24,3+8)*1,2 = 38,760 [A]_x000D_
 "(plocha dle ACAD)*koef. sklonu"</t>
  </si>
  <si>
    <t>Položka zahrnuje:
- vodorovnou dopravu  a uložení na skládku
Položka nezahrnuje:
- x</t>
  </si>
  <si>
    <t>129958</t>
  </si>
  <si>
    <t>ČIŠTĚNÍ POTRUBÍ DN DO 600MM</t>
  </si>
  <si>
    <t>Včetně odvozu, odvozná vzdálenost v režii zhotovitele.
poplatek v "014102.A"
cca 0,2 m3/1mb</t>
  </si>
  <si>
    <t>10,1 = 10,100 [A]_x000D_
 "Délka dle ACAD"</t>
  </si>
  <si>
    <t>131738</t>
  </si>
  <si>
    <t>HLOUBENÍ JAM ZAPAŽ I NEPAŽ TŘ. I, ODVOZ DO 20KM</t>
  </si>
  <si>
    <t>poplatek v "014102.A"</t>
  </si>
  <si>
    <t>"Kompletní odkopy pro zřízení prodloužení propustku."_x000D_
 "Oblast výtoku (samostatně""odkop pro betonovou patku `132738`):"_x000D_
 2,0*4,5 = 9,000 [A]_x000D_
 "plocha v př. řezu * délka"_x000D_
 "Oblast vtoku (samostatně odkop pro betonovou patku `132738`):"_x000D_
 1,9*2,9 = 5,510 [B]_x000D_
 "plocha v př. řezu * délka"_x000D_
 Celkem: A+B = 14,510 [C]</t>
  </si>
  <si>
    <t>"Pro betonovou patku:"_x000D_
 0,4*0,8*3,3výtok = 1,056 [A]_x000D_
 0,4*0,6*3,0 nátok = 0,720 [B]_x000D_
 Celkem: A+B = 1,776 [C]</t>
  </si>
  <si>
    <t>`131738.A` 14,510 = 14,510 [G]_x000D_
 `132738` 1,776 = 1,776 [H]_x000D_
 Celkem: G+H = 16,286 [I]</t>
  </si>
  <si>
    <t>17180</t>
  </si>
  <si>
    <t>ULOŽENÍ SYPANINY DO NÁSYPŮ Z NAKUPOVANÝCH MATERIÁLŮ</t>
  </si>
  <si>
    <t>REPROFILACE SVAHŮ DO POŽADOVANÉHO TVARU KOLEM NOVÉHO PROPUSTKU.
ZEMINA VHODNÁ PRO POUŽITÍ DO NÁSYPOVÉHO TĚLESA V SOULADU S ČSN 73 6133</t>
  </si>
  <si>
    <t>4,5+2,5 = 7,000 [A]_x000D_
 "Dle ACAD"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</si>
  <si>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</si>
  <si>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Dorovnávky a zásypy po demolici čel stávajícího propustku + kolem potrubí 
ŠDa 0/32</t>
  </si>
  <si>
    <t>0,2*3,8+0,3*3,7+1 = 2,870 [A]_x000D_
 2,5+1,5 = 4,000 [B]_x000D_
 Celkem: A+B = 6,870 [C]</t>
  </si>
  <si>
    <t>45 = 45,000 [A]_x000D_
 "Plocha dle ACAD"</t>
  </si>
  <si>
    <t>Oblast kolem nového okamenování propustku
Včetně zajištění vhodného materiálu k osetí zhotovitelem.</t>
  </si>
  <si>
    <t>224313</t>
  </si>
  <si>
    <t>PILOTY Z PROSTÉHO BETONU C16/20</t>
  </si>
  <si>
    <t>VYPLŇ SPODNÍ ČÁSTI VRTU PRO ZÁPOROVÉ PAŽENÍ, 
C16/20-X0</t>
  </si>
  <si>
    <t>"U výtoku:"_x000D_
 délka podzemní části: 2,0celková délka - nadzemní část = 2,000 [C]_x000D_
 počet: 6kusů = 6,000 [D]_x000D_
 plocha: 3,1416*0,1*0,1 = 0,031 [H]_x000D_
 mezisoučet: C*D*H = 0,377 [J]_x000D_
 "U nátoku:"_x000D_
 délka podzemní části: 2,0celková délka - nadzemní část = 2,000 [F]_x000D_
 počet: 6kusů = 6,000 [G]_x000D_
 plocha: 3,1416*0,1*0,1 = 0,031 [I]_x000D_
 mezisoučet: F*G*I = 0,377 [K]_x000D_
 "Celkově:"_x000D_
 J+K = 0,754 [L]</t>
  </si>
  <si>
    <t>Položka zahrnuje:
- dodání  čerstvého  betonu  (betonové  směsi)  požadované  kvality,  jeho  uložení  do požadovaného tvaru,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sedel, zřízení  všech  požadovaných  otvorů,  výklenků, prostupů, dutin, drážek a pod., vč. ztížení práce a úprav  kolem nich
- úpravy pro osazení výztuže, doplňkových konstrukcí a vybavení
- úpravy povrchu pro položení požadované izolace, povlaků a nátěrů, případně vyspravení
- ztížení práce u kabelových a injektážních trubek a ostatních zařízení osazovaných do betonu
- konstrukce betonových kloubů,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 vrty
Způsob měření:
- objem betonu pro přebetonování a nadbetonování se nezapočítává</t>
  </si>
  <si>
    <t>22594</t>
  </si>
  <si>
    <t>ZÁPOROVÉ PAŽENÍ Z KOVU TRVALÉ</t>
  </si>
  <si>
    <t>ZÁPOROVÉHO PAŽENÍ TVOŘENÉ PROFILY: 
HEB 140 (33,7 kg/m) 
UPN 140 (16,0 kg/m)</t>
  </si>
  <si>
    <t>"U výtoku""HEB:"_x000D_
 délka 4,0 = 4,000 [D]_x000D_
 počet 6 kusů = 6,000 [E]_x000D_
 hmotnost [ t/m]: 0,0337 = 0,034 [F]_x000D_
 mezisoučet:  D*E*F = 0,809 [G]_x000D_
 "U výtoku UPN: (navařené rohové v nadzemní části)"_x000D_
 délka 2,0 = 2,000 [H]_x000D_
 počet 2 kusů = 2,000 [I]_x000D_
 hmotnost [ t/m]: 0,016 = 0,016 [J]_x000D_
 mezisoučet:  H*I*J = 0,064 [K]_x000D_
 "U nátoku""HEB:"_x000D_
 délka 4,0 = 4,000 [L]_x000D_
 počet 6 kusů = 6,000 [M]_x000D_
 hmotnost [ t/m]: 0,0337 = 0,034 [N]_x000D_
 mezisoučet:  L*M*N = 0,809 [O]_x000D_
 "U výtoku UPN: (navařené rohové v nadzemní části)"_x000D_
 délka 2,0 = 2,000 [P]_x000D_
 počet 2 kusů = 2,000 [Q]_x000D_
 hmotnost [ t/m]: 0,016 = 0,016 [R]_x000D_
 mezisoučet:  P*Q*R = 0,064 [S]_x000D_
 "Celkově:"_x000D_
 G+K+O+S = 1,746 [T]</t>
  </si>
  <si>
    <t>Položka zahrnuje:
- dodávku ocelových zápor
- jejich osazení do připravených vrtů včetně zabetonování konců a obsypu, případně jejich zaberanění
Položka nezahrnuje:
- vrty
Způsob měření:
- ocelová převázka se započítává do výsledné hmotnosti</t>
  </si>
  <si>
    <t>22694</t>
  </si>
  <si>
    <t>ZÁPOROVÉ PAŽENÍ Z KOVU DOČASNÉ</t>
  </si>
  <si>
    <t>OCELOVÁ PŘEVÁZKA U180 (22,0 kg/m) ZÁP. PAŽENÍ, VČ. VYZTUŽENÍ ROHŮ PAŽENÍ, 
LIKVIDACE VČ. ODVOZU V REŽII ZHOTOVITELE</t>
  </si>
  <si>
    <t>"U výtoku"_x000D_
 délka : (1400+1800+1200+1800+1400)/1000 = 7,600 [C]_x000D_
 hmotnost [ t/m]: 0,022 = 0,022 [L]_x000D_
 mezisoučet:  L*C = 0,167 [M]_x000D_
 "U nátoku:"_x000D_
 délka : (1600+1800+1200+1800+1600)/1000 = 8,000 [N]_x000D_
 hmotnost [ t/m]: 0,022 = 0,022 [O]_x000D_
 mezisoučet:  N*O = 0,176 [P]_x000D_
 "Celkem:"_x000D_
 M+P = 0,343 [Q]</t>
  </si>
  <si>
    <t>Položka zahrnuje:
- opotřebení ocelových zápor
- jejich osazení do připravených vrtů včetně zabetonování konců a obsypu, případně jejich zaberanění ,
- odstranění.
Položka nezahrnuje:
- vrty
Způsob měření:
- ocelová převázka se započítává do výsledné hmotnosti</t>
  </si>
  <si>
    <t>22595</t>
  </si>
  <si>
    <t>VÝDŘEVA ZÁPOROVÉHO PAŽENÍ TRVALÁ (KUBATURA)</t>
  </si>
  <si>
    <t>VÝDŘEVA (PAŽINY) ZÁPOROVÉHO PAŽENÍ</t>
  </si>
  <si>
    <t>"U výtoku"_x000D_
 délka : (1400+1800+1200+1800+1400)/1000 = 7,600 [C]_x000D_
 výška:2,0 = 2,000 [D]_x000D_
 tloušťka: 0,05 = 0,050 [E]_x000D_
 mezisoučet:  C*D*E = 0,760 [F]_x000D_
 "U nátoku:"_x000D_
 délka : (1600+1800+1200+1800+1600)/1000 = 8,000 [G]_x000D_
 výška:2,0 = 2,000 [H]_x000D_
 tloušťka: 0,05 = 0,050 [I]_x000D_
 mezisoučet:  G*H*I = 0,800 [J]_x000D_
 "Celkem:"_x000D_
 F+J = 1,560 [K]</t>
  </si>
  <si>
    <t>Položka zahrnuje:
- dodávku a osazení pažin bez ohledu na druh
Položka nezahrnuje:
- x</t>
  </si>
  <si>
    <t>26114</t>
  </si>
  <si>
    <t>VRTY PRO KOTVENÍ, INJEKTÁŽ A MIKROPILOTY NA POVRCHU TŘ. I D DO 200MM</t>
  </si>
  <si>
    <t>VRTY PRO REALIZACI ZÁPOROVÉHO PAŽENÍ
PRŮMĚR 200 mm, 
Včetně odvozu, odvozná vzdálenost v režii zhotovitele.
poplatek v "014102.A"</t>
  </si>
  <si>
    <t>"U výtoku:"_x000D_
 délka vrtů: 4,0-0,3celková délka - nadzemní část = 3,700 [C]_x000D_
 počet: 6kusů = 6,000 [D]_x000D_
 mezisoučet: D*C = 22,200 [E]_x000D_
 "U nátoku:"_x000D_
 délka vrtů: 4,0-0,6celková délka - nadzemní část = 3,400 [F]_x000D_
 počet: 6kusů = 6,000 [G]_x000D_
 mezisoučet: F*G = 20,400 [H]_x000D_
 "Celkově  "_x000D_
 H+E = 42,600 [I]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</si>
  <si>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</si>
  <si>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4</t>
  </si>
  <si>
    <t>Vodorovné konstrukce</t>
  </si>
  <si>
    <t>451313</t>
  </si>
  <si>
    <t>PODKLADNÍ A VÝPLŇOVÉ VRSTVY Z PROSTÉHO BETONU C16/20</t>
  </si>
  <si>
    <t>PODKLADNÍ BETON POD BET. SEDLEM
C16/20n-X0, TL. 150 mm</t>
  </si>
  <si>
    <t>1,085*3,3*0,15+1,335*3,0*0,15 = 1,138 [A]_x000D_
 "Dle ACAD"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</si>
  <si>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</si>
  <si>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45131A</t>
  </si>
  <si>
    <t>PODKLADNÍ A VÝPLŇOVÉ VRSTVY Z PROSTÉHO BETONU C20/25</t>
  </si>
  <si>
    <t>Bet. základ dlažby z lomového kamene a žul kostek.
BETON C20/25n-XF3, TL. 150 mm</t>
  </si>
  <si>
    <t>(5,6+4,8)*0,15*1,2lom. kámen = 1,872 [A]_x000D_
 "(plocha)*tl*koef. sklonu"_x000D_
 (2,5+2,3)*0,1kostka = 0,480 [B]_x000D_
 "(plocha)*tl"_x000D_
 Celkem: A+B = 2,352 [C]</t>
  </si>
  <si>
    <t>452114</t>
  </si>
  <si>
    <t>PODKLAD KONSTR Z DÍLCŮ BETON DO C25/30</t>
  </si>
  <si>
    <t>BETONOVÝ PODKLADEK
0,20x0,25x1,00 m, C25/30-XF3</t>
  </si>
  <si>
    <t>(0,2*0,25*1,0)*(2+2) = 0,200 [A]_x000D_
 "Dle ACAD"</t>
  </si>
  <si>
    <t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</si>
  <si>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461314</t>
  </si>
  <si>
    <t>PATKY Z PROSTÉHO BETONU C25/30</t>
  </si>
  <si>
    <t>BETONOVĚ PATKY
C25/30-XF4</t>
  </si>
  <si>
    <t>0,4*0,8*3,3výtok = 1,056 [A]_x000D_
 0,4*0,6*3,0 nátok = 0,720 [B]_x000D_
 Celkem: A+B = 1,776 [C]</t>
  </si>
  <si>
    <t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
Položka nezahrnuje:
- x</t>
  </si>
  <si>
    <t>465512</t>
  </si>
  <si>
    <t>DLAŽBY Z LOMOVÉHO KAMENE NA MC</t>
  </si>
  <si>
    <t>DLAŽBA Z LOMOVÉHO KAMENE TL. 200 mm VYSPÁROVÁNO CEMENTOVOU  MALTOU MC25</t>
  </si>
  <si>
    <t>(5,6+4,8)*0,20*1,2lom. kámen = 2,496 [A]_x000D_
 "(plocha)*tl*koef. sklonu"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</si>
  <si>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</si>
  <si>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BETONOVÉ SEDLO C20/25-XF3</t>
  </si>
  <si>
    <t>1,085*3,3*0,25+1,335*3,0*0,25 = 1,896 [A]_x000D_
 A-0,2 = 1,696 [B]_x000D_
 "Dle ACAD"</t>
  </si>
  <si>
    <t>58220</t>
  </si>
  <si>
    <t>DLÁŽDĚNÉ KRYTY Z DROBNÝCH KOSTEK BEZ LOŽE</t>
  </si>
  <si>
    <t>ŽULOVÉ KOSTKY TL. 100 mm 
VYSPÁROVÁNO CEMENTOVOU MALTOU MC25
LOŽE TL. 100mm (v pol. "45131A.B")</t>
  </si>
  <si>
    <t>2,5+2,3 = 4,800 [A]_x000D_
 "Dle ACAD"</t>
  </si>
  <si>
    <t>Položka zahrnuje:
- dodání dlažebního materiálu v požadované kvalitě, dodání materiálu pro předepsanou výplň spar
- očištění podkladu
- uložení dlažby dle předepsaného technologického předpisu včetně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</si>
  <si>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8</t>
  </si>
  <si>
    <t>Potrubí</t>
  </si>
  <si>
    <t>899901</t>
  </si>
  <si>
    <t>PŘEPOJENÍ PŘÍPOJEK</t>
  </si>
  <si>
    <t>VEŠKERÉ MATERIÁLY A PRÁCE PRO PRODLOUŽENÍ TRUB NA VÝTOKU A VTOKU (NAPOJENÍ STARÝCH TRUB NA NOVÉ)</t>
  </si>
  <si>
    <t>2 = 2,000 [A]_x000D_
 Celkem: A = 2,000 [B]</t>
  </si>
  <si>
    <t>Položka zahrnuje:
- řez na potrubí
- dodání a osazení příslušných tvarovek a armatur
Položka nezahrnuje:
- x</t>
  </si>
  <si>
    <t>917223</t>
  </si>
  <si>
    <t>SILNIČNÍ A CHODNÍKOVÉ OBRUBY Z BETONOVÝCH OBRUBNÍKŮ ŠÍŘ 100MM</t>
  </si>
  <si>
    <t>BETONOVA OBRUBA 100X250MM, UKONČUJÍCÍ ZPEVNĚNÍ 
DO BETONOVÉHO LOŽE C20/25n-XF3 tl. 150mm, 
ZAPUŠTĚNÁ</t>
  </si>
  <si>
    <t>2,9+2,9+1,9+1,9 = 9,600 [A]_x000D_
 A*1,2 = 11,520 [B]_x000D_
 "Délka dle ACAD * koef. sklonu"</t>
  </si>
  <si>
    <t>Položka zahrnuje:
- dodání a pokládku betonových obrubníků o rozměrech předepsaných zadávací dokumentací
- betonové lože i boční betonovou opěrku
Položka nezahrnuje:
- x</t>
  </si>
  <si>
    <t>9183D2</t>
  </si>
  <si>
    <t>R1</t>
  </si>
  <si>
    <t>PROPUSTY Z TRUB DN 600MM ŽELEZOBETONOVÝCH</t>
  </si>
  <si>
    <t>PRODLOUŽENÍ BETONOVÉ TROUBY STÁV. ŽB
TRUBNÍHO PROPUSTKU DN 600, DL. 1,38 m  a 1,42m
VČETNÉ SEŘÍZNUTÍ DO POŽADOVANÉ ŠIKMINY viz. VÝKRES PROPUSTKU 
(předpokládá se použití dvou 2,5m trubek,likvidace odpadu pol. "966168+014102.C")</t>
  </si>
  <si>
    <t>1,38+1,42 = 2,800 [A]_x000D_
 "Dle ACAD"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</si>
  <si>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</si>
  <si>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919142</t>
  </si>
  <si>
    <t>ŘEZÁNÍ ŽELEZOBETONOVÝCH KONSTRUKCÍ TL DO 100MM</t>
  </si>
  <si>
    <t>ZAŘÍZNUTÍ STÁVAJÍCÍHO POTRUBÍ
likvidace odpadu pol. "966168+014102.C"</t>
  </si>
  <si>
    <t>2*2,5 = 5,000 [A]_x000D_
 Celkem: A = 5,000 [B]</t>
  </si>
  <si>
    <t>Položka zahrnuje:
- řezání železobetonových konstrukcí v předepsané tloušťce
- spotřeba vody
Položka nezahrnuje:
- x</t>
  </si>
  <si>
    <t>919153</t>
  </si>
  <si>
    <t>ŘEZÁNÍ OCELOVÝCH PROFILŮ PRŮŘEZU DO 4000MM2</t>
  </si>
  <si>
    <t>PROFIL UPN
ODŘÍZNUTÍ HORNÍ ČÁSTI ZÁPOROVÉHO PAŽENÍ (pod úrovní okamenování)</t>
  </si>
  <si>
    <t>"Nátok:"_x000D_
 2 = 2,000 [A]_x000D_
 "Výtok:"_x000D_
 2 = 2,000 [B]_x000D_
 "Celkem"_x000D_
 A+B = 4,000 [C]</t>
  </si>
  <si>
    <t>Položka zahrnuje:
- řezání ocelových profilů bez ohledu na tvar a způsob provedení
Položka nezahrnuje:
- x</t>
  </si>
  <si>
    <t>919154</t>
  </si>
  <si>
    <t>ŘEZÁNÍ OCELOVÝCH PROFILŮ PRŮŘEZU DO 7000MM2</t>
  </si>
  <si>
    <t>PROFIL HEB
ODŘÍZNUTÍ HORNÍ ČÁSTI ZÁPOROVÉHO PAŽENÍ (pod úrovní okamenování)</t>
  </si>
  <si>
    <t>"Nátok:"_x000D_
 6 = 6,000 [A]_x000D_
 "Výtok:"_x000D_
 6 = 6,000 [B]_x000D_
 "Celkem"_x000D_
 A+B = 12,000 [C]</t>
  </si>
  <si>
    <t>966168</t>
  </si>
  <si>
    <t>BOURÁNÍ KONSTRUKCÍ ZE ŽELEZOBETONU S ODVOZEM DO 20KM</t>
  </si>
  <si>
    <t>Odstranění stávajících čel propustku ručně+ zbytků seřízlých nových trub
Poplatek za skládku v "014102.C"</t>
  </si>
  <si>
    <t>0,4*3,8*2,2čelo = 3,344 [A]_x000D_
 0,4*3,7*2,2 čelo = 3,256 [B]_x000D_
 4*0,3*1,0+2,0*0,2(vtoková `jímka`) = 1,600 [D]_x000D_
 (5,0-(2,8))*0,227(délka odřezkůnového potrubí DN600)*kubatura odpadi z 1bm potrubí DN600 = 0,499 [F]_x000D_
 0,15seříznuté původní potrubí = 0,150 [H]_x000D_
 Celkem: A+B+D+F+H = 8,849 [I]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</si>
  <si>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</si>
  <si>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105.3</t>
  </si>
  <si>
    <t>Sanace samostatných trhlin</t>
  </si>
  <si>
    <t>577A2</t>
  </si>
  <si>
    <t>VÝSPRAVA TRHLIN ASFALTOVOU ZÁLIVKOU MODIFIK</t>
  </si>
  <si>
    <t>- Vytvoření komůrky proříznutím drážky š. 10-30 mm dle šířky původní trhliny a hloubky 35 mm 
- Pročištění drážky
- Opatření stěn adhezním penetračním nátěrem
- Zalití trhliny (drážky) pružnou asfaltovou zálivkovou hmotou</t>
  </si>
  <si>
    <t>(1626/30)*7,0 = 379,400 [A]_x000D_
 A*(2/3) = 252,933 [B]_x000D_
 253 = 253,000 [C]_x000D_
 "délky trhlin na základě diagnostiky "_x000D_
 "plocha a místa budou určeny na základě kontrolní prohlídky povrchu před provedením vysprávek a sanací"</t>
  </si>
  <si>
    <t>Položka zahrnuje:
- vyfrézování drážky šířky do 30mm hloubky do 40mm
- vyčištění
- nátěr
- výplň předepsanou zálivkovou hmotou
Položka nezahrnuje:
- x</t>
  </si>
  <si>
    <t>SO 105.4</t>
  </si>
  <si>
    <t>Sanace samostatných trhlin porušených</t>
  </si>
  <si>
    <t>572224</t>
  </si>
  <si>
    <t>SPOJOVACÍ POSTŘIK Z MODIFIK EMULZE DO 1,0KG/M2</t>
  </si>
  <si>
    <t>- Vytvoření komůrky proříznutím drážky š. 10-30 mm dle šířky původní trhliny a hloubky 35 mm 
- Pročištění drážky
- Opatření stěn adhezním penetračním nátěrem
- Zalití trhliny (drážky) pružnou asfaltovou zálivkovou hmotou
- U porušených trhlin se frézovaná plocha kolem trhliny se očistí na šířku min.500 mm (250+250), trhliny se proříznou na hloubku min. 30mm, vyčistí, opatří nátěrem a zalijí pružnou asfaltovou zálivkou, na upravené ploše š.500 mm se provede postřik modifikovanou asfaltovou emulzí bez pokládky pásů výztužné vložky (dle TP115  8.2.3.1 a 8.2.1.2)</t>
  </si>
  <si>
    <t>(1626/30)*7,0 = 379,400 [A]_x000D_
 A*(1/3) = 126,467 [B]_x000D_
 127*0,5 = 63,500 [C]_x000D_
 "přepočet na plochu z délky trhlin "_x000D_
 "plocha a místa budou určeny na základě kontrolní prohlídky povrchu před provedením vysprávek a sanací"</t>
  </si>
  <si>
    <t>(1626/30)*7,0 = 379,400 [A]_x000D_
 A*(1/3) = 126,467 [B]_x000D_
 127 = 127,000 [C]_x000D_
 "délky trhlin na základě diagnostiky "_x000D_
 "plocha a místa budou určeny na základě kontrolní prohlídky povrchu před provedením vysprávek a sanací"</t>
  </si>
  <si>
    <t>Položka zahrnuje:
- vyfrézování drážky šířky do 20mm hloubky do 40mm
- vyčištění
- nátěr
- výplň předepsanou zálivkovou hmotou
Položka nezahrnuje:
- x</t>
  </si>
  <si>
    <t>93817</t>
  </si>
  <si>
    <t>BROUŠENÍ KRYTU ASFALTOVÝCH VOZOVEK</t>
  </si>
  <si>
    <t>Položka zahrnuje:
- očištění předepsaným způsobem
- odklizení vzniklého odpadu
Položka nezahrnuje:
- x</t>
  </si>
  <si>
    <t>93818</t>
  </si>
  <si>
    <t>OČIŠTĚNÍ ASFALT VOZOVEK ZAMETENÍM</t>
  </si>
  <si>
    <t>- Vytvoření komůrky proříznutím drážky š. 10-30 mm dle šířky původní trhliny a hloubky 35 mm 
- Pročištění drážky
- Opatření stěn adhezním penetračním nátěrem
- Zalití trhliny (drážky) pružnou asfaltovou zálivkovou hmotou
- U porušených trhlin se frézovaná plocha kolem trhliny se očistí na šířku min.500 mm (250+250), trhliny se proříznou na hloubku min. 30mm, vyčistí, opatří nátěrem a zalijí pružnou asfaltovou zálivkou, na upravené ploše š.500 mm se provede postřik modifikovanou asfaltovou emulzí bez pokládky pásů výztužné vložky (dle TP115  8.2.3.1 a 8.2.1.2)_x000D_
Odvoz a likvidace v režii zhotovitele.</t>
  </si>
  <si>
    <t>SO 105.5</t>
  </si>
  <si>
    <t>Sanace plošných poruch</t>
  </si>
  <si>
    <t>`113328.A` 118,333*1,9 = 224,833 [A]_x000D_
 `113328.B` 161,363*1,9 = 306,590 [B]_x000D_
 Celkem: A+B = 531,422 [C]</t>
  </si>
  <si>
    <t>Sanace plošných poruch:
odstranění podkladních vrstev
V PŘÍPADĚ, ŽE NEBUDE ZAJIŠTĚNA POŽADOVANÁ ÚNOSNOST 60Mpa, BUDE STÁVAJÍCÍ PODKLADNÍ VRSTVA SANOVÁNA VRSTVOU ZE ŠTĚRKODRTI ŠDa FR. 0/63 V TL.0,15m
poplatek za skládku v "014102.A"</t>
  </si>
  <si>
    <t>(11452-(463*1,5))*0,10*(0,15) = 161,363 [A]_x000D_
 "(odečteny sanace okrajů vozovky v km. 10.607 - 11.070)"_x000D_
 "plocha a místa budou určeny na základě kontrolní prohlídky povrchu před provedením vysprávek a sanací"</t>
  </si>
  <si>
    <t>Sanace plošných poruch:
Odstranění podkladů po provedení celoplošného frézování "11372.A SO105.1" a dofrézování "11372 SO 105.5"
poplatek za skládku v "014102.A"</t>
  </si>
  <si>
    <t>"odstranění na hloubku sanace (60""ACP+200mm=28cm); z toho již odstraněné asf. (230-60mm=17cm)"_x000D_
 (11452-(463*1,5))*0,10*(0,28-0,17) = 118,333 [A]_x000D_
 "(odečteny sanace okrajů vozovky v km. 10.607 - 11.070)"_x000D_
 "plocha a místa budou určeny na základě kontrolní prohlídky povrchu před provedením vysprávek a sanací"</t>
  </si>
  <si>
    <t>Sanace plošných poruch:
Včetně odvozu a likvidace v režii zhotovitele, odvozná vzdálenost v režii zhotovitele. tj. bez poplatku za skládku
Dofrézování zbývajících asf. po celoplošném frézováné
Celková průměrná tl. asf dle diagnostiky (194+289+197+236)/4=229,000 MM = 0,23 m 0,06 již odstraněno v rámci celoplošného frézování
Včetně odvozu a likvidace v režii zhotovitele, odvozná vzdálenost v režii zhotovitele. tj. bez poplatku za skládku
Dle diagnostického průzkumu IMOS květen 2018 č. 0821 V185032 se nacházeji kvalitativní třídy dle 130/2019 Sb.
Obrusná vrstva: ZAS-T1
ložní vrstva: ZAS-T2
1. podkladnívrstva: ZAS-T3</t>
  </si>
  <si>
    <t>(11452-(463*1,5))*0,10*(0,23-0,06) = 182,878 [A]_x000D_
 "(odečteny sanace okrajů vozovky v km. 10.607 - 11.070)"_x000D_
 "plocha a místa budou určeny na základě kontrolní prohlídky povrchu před provedením vysprávek a sanací"</t>
  </si>
  <si>
    <t>Sanace plošných poruch:
úprava pláně</t>
  </si>
  <si>
    <t>(11452-(463*1,5))*0,10pláň = 1075,750 [A]_x000D_
 (11452-(463*1,5))*0,10parapláň = 1075,750 [B]_x000D_
 Celkem: A+B = 2151,500 [C]_x000D_
 "(odečteny sanace okrajů vozovky v km. 10.607 - 11.070); "_x000D_
 "plocha a místa budou určeny na základě kontrolní prohlídky povrchu před provedením vysprávek a sanací"</t>
  </si>
  <si>
    <t>21461</t>
  </si>
  <si>
    <t>SEPARAČNÍ GEOTEXTILIE</t>
  </si>
  <si>
    <t>(11452-(463*1,5))*0,10 = 1075,750 [A]_x000D_
 "(odečteny sanace okrajů vozovky v km. 10.607 - 11.070)"_x000D_
 "plocha a místa budou určeny na základě kontrolní prohlídky povrchu před provedením vysprávek a sanací"</t>
  </si>
  <si>
    <t>Sanace plošných poruch:
ŠTĚRKODRŤ    ŠDa 0/63   150  mm    ČSN 73 6121
V PŘÍPADĚ, ŽE NEBUDE ZAJIŠTĚNA POŽADOVANÁ ÚNOSNOST 60Mpa, BUDE STÁVAJÍCÍ PODKLADNÍ VRSTVA SANOVÁNA VRSTVOU ZE ŠTĚRKODRTI ŠDa FR. 0/63 V TL.0,15m</t>
  </si>
  <si>
    <t>Sanace plošných poruch:
ŠTĚRKODRŤ    ŠDa 0/32   200 mm    ČSN 73 6121</t>
  </si>
  <si>
    <t>Sanace plošných poruch:
ASFALTOVÝ BETON PRO PODKLADNÍ VRSTVY    ACP 16+    80 mm    ČSN 73 6121</t>
  </si>
  <si>
    <t>SO 107.1</t>
  </si>
  <si>
    <t>SO 107</t>
  </si>
  <si>
    <t>Rekonstrukce silnice II/414, Březí - KÚ</t>
  </si>
  <si>
    <t>REKONSTRUKCE SIL. II/414, BŘEZÍ - KÚ</t>
  </si>
  <si>
    <t>`12920.A` 564,525*2,0 z čiš. krajnic = 1129,050 [A]_x000D_
    `12920.B` 216,135*2,0 z čiš. krajnic = 432,270 [B]_x000D_
 Celkem: A+B = 1561,320 [C]</t>
  </si>
  <si>
    <t>`12930` 895*2,0 z čištěných příkop = 1790,000 [A]_x000D_
 `113328.ZAZ` 17,959*1,9 podkladní vrstvy ŠD = 34,122 [B]_x000D_
 `132738` 125,868*2,0 výkop pro vsakovací př. = 251,736 [D]_x000D_
 `123738` 16,250*2,0 odkop ruš. sjezdů = 32,500 [F]_x000D_
 Celkem: A+B+D+F = 2108,358 [G]</t>
  </si>
  <si>
    <t>D</t>
  </si>
  <si>
    <t>Asfalt z bourání</t>
  </si>
  <si>
    <t>`113338.ZAZ` 1,779*2,4 = 4,270 [A]_x000D_
 `113138` 6,000*2,4 = 14,400 [B]_x000D_
 Celkem: A+B = 18,670 [C]</t>
  </si>
  <si>
    <t>ODFRÉZOVÁNÍ  TL. 0.06 m
(VE STÁVAJÍCÍ ŠÍŘCE A SKLONU)
Včetně odvozu a likvidace v režii zhotovitele, odvozná vzdálenost v režii zhotovitele. tj. bez poplatku za skládku
Dle "Stanovení obsahu PAU v asfaltových směsích; IMOS; z.č. 0821 V195076" se nacházeji kvalitativní třídy dle 130/2019 Sb.
Obrusná vrstva: ZAS-T1
ložní vrstva: ZAS-T2
1. podkladnívrstva: ZAS-T3 (benzo[a]pyren 1,00 mg/kg)</t>
  </si>
  <si>
    <t>28648*0,06 = 1718,880 [A]_x000D_
 "Plocha dle ACAD * tl."_x000D_
 A-564,5 = 1154,380 [B]_x000D_
 "celková kubatura - kubatura jenž bude využita na krajnice v `11372.B`"</t>
  </si>
  <si>
    <t>Frézování v oblasti BUS zálivu, napojení MK  přechodové úseky na ZÚ a KÚ
Včetně odvozu a likvidace v režii zhotovitele, odvozná vzdálenost v režii zhotovitele   (bez poplatku za skládku)
Dle "Stanovení obsahu PAU v asfaltových směsích; IMOS; z.č. 0821 V195076" se nacházeji kvalitativní třídy dle 130/2019 Sb.
Obrusná vrstva: ZAS-T1
ložní vrstva: ZAS-T2
1. podkladnívrstva: ZAS-T3 (benzo[a]pyren 1,00 mg/kg)</t>
  </si>
  <si>
    <t>Záliv: 97,8*0,06 = 5,868 [A]_x000D_
 napojení MK a UK: 274*0,1 = 27,400 [B]_x000D_
 začátek a konec úseku: (32,5+35)*0,1 = 6,750 [D]_x000D_
 "Plocha dle ACAD * tl."_x000D_
 Celkem: A+B+D = 40,018 [E]</t>
  </si>
  <si>
    <t>113138</t>
  </si>
  <si>
    <t>ODSTRANĚNÍ KRYTU ZPEVNĚNÝCH PLOCH S ASFALT POJIVEM, ODVOZ DO 20KM</t>
  </si>
  <si>
    <t>Odstranění asf. zpevnění čtyř rušených sjezdů. Dodatečný odkop pro zřízení příkopy v místě ruš sjezdů v pol. "123738"
Poplatek v "014102.D"</t>
  </si>
  <si>
    <t>"km 15,200; 15,460; 15,680; 15,820"_x000D_
 40*0,15 = 6,000 [A]_x000D_
 "plocha dle ACAD * předpokládaná tl."</t>
  </si>
  <si>
    <t>oblast BUS zálivu
Odstranění podladů ŠD pro umožnění rekultivace a pokládku nových obrub do vytvořené rýhy ve stáv. asf. (pol. 919114.ZAS + 11333.ZAS)
poplatek za skládku v "014102.A"</t>
  </si>
  <si>
    <t>"Oblast rekultivace:"_x000D_
 (71+85)*(0,3-0,194) = 16,536 [A]_x000D_
 "(plocha)*(celková potřebná tl. - již odstraněné asfalty`)"_x000D_
 "Rýha pro pokládku obruby:"_x000D_
 (15*0,5+23,7*0,25)*(0,3-0,194) = 1,423 [B]_x000D_
 "(plocha)*(celková potřebná tl. - již odstraněné asfalty`)"_x000D_
 Celkem: A+B = 17,959 [C]</t>
  </si>
  <si>
    <t>oblast BUS zálivu
Odstranění zbytků asfaltu v oblasti kolem zálivu autobusové zastávky vlevo pro umožnění pokládky obrub
pozn. asfallty pod nastupní plochou, chodníkem a zálivem samotným zůstanou zachovány a nové konstrukce se budou pokládat na odfrézovanou plochu
poplatek v "014102.D"</t>
  </si>
  <si>
    <t>"Rýha pro pokládku obruby:"_x000D_
 (15*0,5+23,7*0,25)*(0,194-0,06) = 1,799 [B]_x000D_
 "(plocha)*(celková předpokl. tl asf. mínus již odfrézováno `11372.C`)"_x000D_
 Celkem: B = 1,799 [C]</t>
  </si>
  <si>
    <t>oblast BUS zálivu
Včetně odvozu a likvidace v režii zhotovitele, odvozná vzdálenost v režii zhotovitele.
Dofrézování zbytků asfaltu v oblasti rekultivace kolem zálivu autobusové zastávky vlevo.
pozn. asfallty pod nastupní plochou, chodníkem a zálivem samotným zůstanou zachovány a nové konstrukce se budou pokládat na odfrézovanou plochu</t>
  </si>
  <si>
    <t>"Oblast rekultivace:"_x000D_
 (71+85)*(0,194-0,06) = 20,904 [A]_x000D_
 "(plocha)*(celková předpokl. tl asf. mínus již odfrézováno `11372.C`)"</t>
  </si>
  <si>
    <t>Včetně odvozu na meziskládku v režii zhotovitele, materiál bude použit zpět na stavbě pro zřízení nezpevněných krajnic
bude použit materiál z obrusné a ložní vrstvy
Dle "Stanovení obsahu PAU v asfaltových směsích; IMOS; z.č. 0821 V195076" se nacházeji kvalitativní třídy dle 130/2019 Sb.
Obrusná vrstva: ZAS-T1
ložní vrstva: ZAS-T2
1. podkladnívrstva: ZAS-T3(benzo[a]pyren 1,00 mg/kg)</t>
  </si>
  <si>
    <t>564,5 = 564,500 [A]_x000D_
 "Potřebná kubatura do krajnic dle `56963`"</t>
  </si>
  <si>
    <t>Dodatečný odkop pro zřízení příkopy v místě ruš sjezdů 
Poplatek v "014102.A"</t>
  </si>
  <si>
    <t>"km 15,200; 15,460; 15,680; 15,820"_x000D_
 (6+8+11,5+7)*0,5 = 16,250 [A]_x000D_
 "(délky dle situace ACAD) * plocha v př. řezu"</t>
  </si>
  <si>
    <t>"I. čištění před provedením celoplošného frézování"_x000D_
 "(5645/0,75)=7 527m""celková délka krajnice"_x000D_
 7527*0,75*0,1 = 564,525 [G]_x000D_
 "celková délka krajnice*šířka*průměrná tl."</t>
  </si>
  <si>
    <t>"II. čištění po provedení celoplošného frézování"_x000D_
 "(5645/0,75)=7 527m""celková délka krajnice"_x000D_
 (28648-26605) = 2043,000 [I]_x000D_
 "(celková plocha frézované komunikace-plocha nového ACO)=plocha nové krajnice položená na odfrézovaném povrchu"_x000D_
 ((7527*0,75)-2043)*0,06 = 216,135 [J]_x000D_
 "((celková plocha krajnice""tj. délka * šířka)-plocha krajnice jenž bude ležet na odfrézovaném povrchu)*prům. tl.= kubatura čištění mimo odfrézovaný kryt"</t>
  </si>
  <si>
    <t>895,00 = 895,000 [A]_x000D_
 "Kubatura planimetrováním příčných řezů ACAD"</t>
  </si>
  <si>
    <t>"Vsakovací příkopy:"_x000D_
 "vlevo: km 12,559-12,580, 13,200-13,234, 13,380-13,400, 14,770-14,800, "_x000D_
 "vpravo: 14,020-14,047, 14,05640-14,09625, 14,733-14,760, 15,870-15,900. "_x000D_
 "228,85 m"_x000D_
 228,85*0,55 = 125,868 [A]_x000D_
 "délka dle ACAD* plocha v příčném řezu"</t>
  </si>
  <si>
    <t>`132738` 125,868 = 125,868 [A]_x000D_
 `123738` 16,250 = 16,250 [B]_x000D_
 Celkem: A+B = 142,118 [C]</t>
  </si>
  <si>
    <t>REKULTIVACE ZBYTKU ZPEVNĚNÉ PLOCHY 
DOPLNĚNÍ PODORNIČNÍ ZEMINOU ČI JINOU VHODNOU ZEMINOU NA TL. 200mm . NA TAKTO UPRAVENÝ POVRCH SE POTÉ POLOŽÍ VRSTVA ORNICE V TL. 100 mm ( součástz položky "18232.R")
Včetně zajištění vhodného materiálu zhotovitelem.</t>
  </si>
  <si>
    <t>(71+85)*0,2 = 31,200 [A]_x000D_
 "(plocha dle ACAD)*tl"</t>
  </si>
  <si>
    <t>"Vsakovací příkopy:"_x000D_
 "vlevo: km 12,559-12,580, 13,200-13,234, 13,380-13,400, 14,770-14,800, "_x000D_
 "vpravo: 14,020-14,047, 14,05640-14,09625, 14,733-14,760, 15,870-15,900. "_x000D_
 "228,85 m"_x000D_
 228,85*0,40 = 91,540 [A]_x000D_
 "délka dle ACAD* plocha v příčném řezu"</t>
  </si>
  <si>
    <t>"Vsakovací příkopy:"_x000D_
 "vlevo: km 12,559-12,580, 13,200-13,234, 13,380-13,400, 14,770-14,800, "_x000D_
 "vpravo: 14,020-14,047, 14,05640-14,09625, 14,733-14,760, 15,870-15,900. "_x000D_
 "228,85 m"_x000D_
 228,85*0,15 = 34,328 [A]_x000D_
 "délka dle ACAD* plocha v příčném řezu"</t>
  </si>
  <si>
    <t>"pod ŠD nové dlažby jenž nebude ležet přímo na odfrézovaném povrchu"_x000D_
 15,3 = 15,300 [A]</t>
  </si>
  <si>
    <t>Oblast autobusového zálivu (ve svahu).
Včetně zajištění vhodného materiálu k osetí zhotovitelem.</t>
  </si>
  <si>
    <t>23 = 23,000 [A]_x000D_
 "Plocha dle ACAD"</t>
  </si>
  <si>
    <t>18231</t>
  </si>
  <si>
    <t>ROZPROSTŘENÍ ORNICE V ROVINĚ V TL DO 0,10M</t>
  </si>
  <si>
    <t>Oblast autobusového zálivu (ve rovině).
Včetně zajištění vhodného materiálu k osetí zhotovitelem.</t>
  </si>
  <si>
    <t>71+85 = 156,000 [A]_x000D_
 "Plocha dle ACAD"</t>
  </si>
  <si>
    <t>Položka zahrnuje:
- nutné přemístění ornice z dočasných skládek vzdálených do 50m
- rozprostření ornice v předepsané tloušťce v rovině a ve svahu do 1:5
Položka nezahrnuje:
- x</t>
  </si>
  <si>
    <t>156+23 = 179,000 [A]_x000D_
 "Plocha dle ACAD"</t>
  </si>
  <si>
    <t>"Vsakovací příkopy:"_x000D_
 "vlevo: km 12,559-12,580, 13,200-13,234, 13,380-13,400, 14,770-14,800, "_x000D_
 "vpravo: 14,020-14,047, 14,05640-14,09625, 14,733-14,760, 15,870-15,900. "_x000D_
 "228,85 m"_x000D_
 228,85*(0,8+0,6+0,5+0,5+0,1) = 572,125 [A]_x000D_
 "délka dle ACAD* délka v příčném řezu"</t>
  </si>
  <si>
    <t>27231A</t>
  </si>
  <si>
    <t>ZÁKLADY Z PROSTÉHO BETONU DO C20/25</t>
  </si>
  <si>
    <t>oblast BUS zálivu
BETONOVÝ ZÁKLAD TL. 200 mm Z BETONU C 20/25  obruby HK 400/290</t>
  </si>
  <si>
    <t>0,5*0,2*15 = 1,500 [A]_x000D_
 "š. * v. * dl. dle ACAD"</t>
  </si>
  <si>
    <t>oblast BUS zálivu
Štěrkodrť ŠDa 0/32 Ge tl. 150 mm dle ČSN 73 6126-1</t>
  </si>
  <si>
    <t>103 = 103,000 [A]_x000D_
 Celkem: A = 103,000 [B]_x000D_
 "Plocha dle situace ACAD"</t>
  </si>
  <si>
    <t>ÚPRAVA POVRCHU NEZPEVNĚNÉ KRAJNICE V UPRAVENÉ ŠÍŘCE 0.75m RECYKLÁTEM (R MATERIÁLEM 0/22), TL. 0.10m
materiál bude použit z "11372.B"
Včetně veškeré potřebné vodorovné i svislé manipulace s materiálem!</t>
  </si>
  <si>
    <t>5645 = 5645,000 [A]_x000D_
 "Plocha dle situace ACAD"</t>
  </si>
  <si>
    <t>"hlavní trasa:"_x000D_
 26605*1,032 = 27456,360 [A]_x000D_
 "BUS záliv:"_x000D_
 97,8*1,032 = 100,930 [G]_x000D_
 "Rozšíření v oblasti souvislých asf ploch -	"_x000D_
 "km 12,24510 - 12,28930 vlevo "_x000D_
 "km 14,09725 - 1412355 vpravo "_x000D_
 "km 14,10640 - 14,13375 vlevo "_x000D_
 49*1,032 = 50,568 [H]_x000D_
 "napojení MK a UK:"_x000D_
 (274*1,032) = 282,768 [I]_x000D_
 "začátek a konec úseku: "_x000D_
 ((32,5+35)*1,032) = 69,660 [D]_x000D_
 "Plocha dle ACAD * koeficient rozšíření oproti ACO 11+"_x000D_
 Celkem: A+G+H+I+D = 27960,286 [J]</t>
  </si>
  <si>
    <t>hlavní trasa: 26605 = 26605,000 [A]_x000D_
 Záliv: 97,8 = 97,800 [G]_x000D_
 napojení MKa ÚK: 274 = 274,000 [B]_x000D_
 začátek a konec úseku: 32,5+35 = 67,500 [D]_x000D_
 "Plocha dle ACAD"_x000D_
 Celkem: A+G+B+D = 27044,300 [H]</t>
  </si>
  <si>
    <t>ASFALTOVÝ BETON PRO LOŽNÉ VRSTVY (ACL 16 +) PROMĚNNÉ TL. prům. 80mm
- V KM 12,74090 VPRAVO ... křižovatka s MK v šířce 3,0  m 
- V KM 12,74090 VPRAVO ... křižovatka s ÚK v šířce 1,3 m 
- V KM 15,74200 VPRAVO ... křižovatka s MK v šířce 3,0 m
- V KM 12,057-12,062 (ZÚ) ... přechodový úsek dl. 5,0m (do úseku objektu SO106)
- V KM 16,128 (KÚ) ... přechodový úsek dl. 5,0m (do úseku za koncem objektu)</t>
  </si>
  <si>
    <t>napojení MK a UK: (274*1,032)*0,08 = 22,621 [B]_x000D_
 začátek a konec úseku: ((32,5+35)*1,032)*0,1 = 6,966 [D]_x000D_
 "(Plocha dle ACAD*koef. rozšíření) * tl."_x000D_
 Celkem: B+D = 29,587 [E]</t>
  </si>
  <si>
    <t>"hlavní trasa:"_x000D_
 26605 = 26605,000 [A]_x000D_
 "plocha dle situace ACAD"_x000D_
 "BUS záliv:"_x000D_
 97,8 = 97,800 [G]_x000D_
 "Rozšíření v oblasti souvislých asf ploch -	"_x000D_
 "km 12,24510 - 12,28930 vlevo "_x000D_
 "km 14,09725 - 1412355 vpravo "_x000D_
 "km 14,10640 - 14,13375 vlevo "_x000D_
 49 = 49,000 [H]_x000D_
 (A+G+H)*(1,032) = 27607,858 [B]_x000D_
 "Plocha dle ACAD * koeficient rozšíření oproti ACO 11+"</t>
  </si>
  <si>
    <t>582611</t>
  </si>
  <si>
    <t>KRYTY Z BETON DLAŽDIC SE ZÁMKEM ŠEDÝCH TL 60MM DO LOŽE Z KAM</t>
  </si>
  <si>
    <t>oblast BUS zálivu
Betonová dlažba  200/100/60 tl. 60mm dle ČSN 73 6131
Včetně lože z drceného kamenivo fr. 4/8 tl. 40 mm dle ČSN 73 6126-1
včetně dořezů a zapravení spar</t>
  </si>
  <si>
    <t>103 = 103,000 [A]_x000D_
 "celková plocha"_x000D_
 A-(1,6+1,6)-3,9 = 95,900 [B]_x000D_
 "celková plocha - (dlažba reliéfní) - kontrastní pás"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</si>
  <si>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</si>
  <si>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582614</t>
  </si>
  <si>
    <t>KRYTY Z BETON DLAŽDIC SE ZÁMKEM BAREV TL 60MM DO LOŽE Z KAM</t>
  </si>
  <si>
    <t>oblast BUS zálivu
Barevně kontrastní nehmatný pás z hladké dlažby barevně odlišné š.0,3m
Včetně lože z drceného kamenivo fr. 4/8 tl. 40 mm dle ČSN 73 6126-1
včetně dořezů a zapravení spar</t>
  </si>
  <si>
    <t>3,9 = 3,900 [A]_x000D_
 "Plocha dle ACAD"</t>
  </si>
  <si>
    <t>58261A</t>
  </si>
  <si>
    <t>KRYTY Z BETON DLAŽDIC SE ZÁMKEM BAREV RELIÉF TL 60MM DO LOŽE Z KAM</t>
  </si>
  <si>
    <t>oblast BUS zálivu
signální a varovný pás
Včetně lože z drceného kamenivo fr. 4/8 tl. 40 mm dle ČSN 73 6126-1
včetně dořezů a zapravení spar</t>
  </si>
  <si>
    <t>"Signální pás z profil. dlažby š.0,8m "_x000D_
 1,6 = 1,600 [A]_x000D_
 "Varovný pás z profil. dlažby š.0,4m "_x000D_
 1,6 = 1,600 [B]_x000D_
 Celkem: A+B = 3,200 [C]</t>
  </si>
  <si>
    <t>"v napojení MK a UK"_x000D_
 253,8 = 253,800 [A]_x000D_
 "obě strany (napojení na nový průběžný asf komunikace+zadní strana na stávající asf.)"_x000D_
 "BUS záliv:"_x000D_
 50 = 50,000 [B]_x000D_
 "Z.Ú. + K.Ú."_x000D_
 6,5+7 = 13,500 [C]_x000D_
 "Podélná""(veškeré příčné spáry související etapizací pokládky jsou součástí položek `574...`)"_x000D_
 4066 = 4066,000 [D]_x000D_
 "v napojení asf. sjezdů"_x000D_
 80 = 80,000 [E]_x000D_
 "strana směrem ke komunikaci"_x000D_
 Celkem: A+B+C+D+E = 4463,300 [F]</t>
  </si>
  <si>
    <t>227 = 227,000 [A]_x000D_
 "Dle situace ACAD"</t>
  </si>
  <si>
    <t>227 = 227,000 [A]_x000D_
 "Dle situace `91228.A`, bude upřesněno při realizaci"</t>
  </si>
  <si>
    <t>oblast BUS zálivu
CHODNÍKOVÝ OBRUBNÍK 100 x 250 mm, VÝŠKY 60 mm 
VČETNĚ BETONOVÉHO LOŽE C 20/25 TL. 100 mm
ODVODNĚNÍ CHODNÍKU: PO 1m OBRUBNÍK PŘERUŠEN, MEZERA MEZI OBRUBNÍKY 100 mm</t>
  </si>
  <si>
    <t>123,5 = 123,500 [A]_x000D_
 "Délka dle ACAD"</t>
  </si>
  <si>
    <t>917224</t>
  </si>
  <si>
    <t>SILNIČNÍ A CHODNÍKOVÉ OBRUBY Z BETONOVÝCH OBRUBNÍKŮ ŠÍŘ 150MM</t>
  </si>
  <si>
    <t>oblast BUS zálivu
BET. SILNIČNÍ OBRUBNÍK 150 x 250 mm, VÝŠKY 150 mm 
VČETNĚ BETONOVÉHO LOŽE C 20/25 TL. 100 mm</t>
  </si>
  <si>
    <t>23,7 = 23,700 [A]_x000D_
 "Délka dle ACAD"</t>
  </si>
  <si>
    <t>91725</t>
  </si>
  <si>
    <t>NÁSTUPIŠTNÍ OBRUBNÍKY BETONOVÉ</t>
  </si>
  <si>
    <t>oblast BUS zálivu
BEZBARIEROVÝ OBRUBNÍK HK 400/290
MRAZUVZDORNÉ STAVEBNÍ LEPIDLO TL. 7 mm
BETONOVÝ ZÁKLAD TL. 200 mm Z BETONU C 20/25  (položkou "27231")</t>
  </si>
  <si>
    <t>15 = 15,000 [A]_x000D_
 "13m + 2x náběh 1m"</t>
  </si>
  <si>
    <t>919114</t>
  </si>
  <si>
    <t>ŘEZÁNÍ ASFALTOVÉHO KRYTU VOZOVEK TL DO 200MM</t>
  </si>
  <si>
    <t>oblast BUS zálivu
Zařezání stávajících asfaltových vrstev z důvodů odbourání zbývajících asfaltů a vytvoření drážky pro pokládku HK obruby a silniční obruby a pro část chodníkové jenž bude přiléhat k ponechaným asf..</t>
  </si>
  <si>
    <t>15+23,7 = 38,700 [A]_x000D_
 "Délka obrub dle ACAD"_x000D_
 A*2pro silniční a HK = 77,400 [B]_x000D_
 "levá, pravá strana drážky"_x000D_
 25zaříznutí pro chodníkovou obrubu = 25,000 [C]_x000D_
 "jednostraně"_x000D_
 C+B = 102,400 [D]</t>
  </si>
  <si>
    <t>Položka zahrnuje:
- řezání vozovkové vrstvy v předepsané tloušťce
- spotřeba vody
Položka nezahrnuje:
- x</t>
  </si>
  <si>
    <t>SO 107.2</t>
  </si>
  <si>
    <t>Propustek v km 12,216</t>
  </si>
  <si>
    <t>`11130` 7,546*2,0 = 15,092 [A]</t>
  </si>
  <si>
    <t>`129958` 12,5*0,5*2,0 = 12,500 [B]_x000D_
 `131738` 45,100*2,0 = 90,200 [C]_x000D_
 `132738` 6,276*2,0 = 12,552 [E]_x000D_
 Celkem: B+C+E = 115,252 [F]</t>
  </si>
  <si>
    <t>`966168` 2,232*2,5 = 5,580 [A]</t>
  </si>
  <si>
    <t>54,6+14 = 68,600 [A]_x000D_
 A*1,1 = 75,460 [C]_x000D_
 "Plocha dle ACAD* koef. sklonu"</t>
  </si>
  <si>
    <t>Včetně odvozu, odvozná vzdálenost v režii zhotovitele.
poplatek v "014102.A"
0,5m3/1mb</t>
  </si>
  <si>
    <t>12,5 = 12,500 [A]_x000D_
 "Délka dle ACAD"</t>
  </si>
  <si>
    <t>"Kompletní odkopy pro reprofilaci terénu a umožnění okamenování v oblasti výtoku a vtoku."_x000D_
 "Oblast výtoku""(výkop pro patky samostatně v `132738`):"_x000D_
 3,1*10+18*0,35 = 37,300 [A]_x000D_
 "pl. v př. řezu * délka + plocha * tl. bočního nátoku"_x000D_
 "Oblast vtoku (výkop pro patky samostatně v `132738`):"_x000D_
 2,6*3,0 = 7,800 [B]_x000D_
 Celkem: A+B = 45,100 [C]</t>
  </si>
  <si>
    <t>"Pro betonové patky:"_x000D_
 0,4*0,6*(4,9+4,2+5,0)+0,4*0,6*(3,0+3,55+2,5)výtok = 5,556 [A]_x000D_
 0,4*0,6*3,0 nátok = 0,720 [B]_x000D_
 Celkem: A+B = 6,276 [C]</t>
  </si>
  <si>
    <t>`131738` 45,100 = 45,100 [A]_x000D_
 `132738` 6,276 = 6,276 [B]_x000D_
 Celkem: A+B = 51,376 [C]</t>
  </si>
  <si>
    <t>Drobné podsypávky a dorovnávky pod bet. ložem dlažby z lom. kamene
ŠDa 0/32</t>
  </si>
  <si>
    <t>2 = 2,000 [A]</t>
  </si>
  <si>
    <t>ŠDa 0/32</t>
  </si>
  <si>
    <t>"Dorovnávky a zásypy po demolici čel stávajícího propustku:"_x000D_
 2 = 2,000 [A]</t>
  </si>
  <si>
    <t>60 = 60,000 [A]_x000D_
 "Plocha dle ACAD"</t>
  </si>
  <si>
    <t>(43+10,3)*0,15*1,1lom. kámen = 8,795 [A]_x000D_
 "(plocha)*tl*koef. sklonu"_x000D_
 0,25dotvarování v oblasti vyústění potrubí propustku = 0,250 [D]_x000D_
 (7,8+2,3)*0,1kostka = 1,010 [B]_x000D_
 "(plocha)*tl"_x000D_
 Celkem: A+D+B = 10,055 [E]</t>
  </si>
  <si>
    <t>(43+10,3)*1,1*0,2 = 11,726 [A]_x000D_
 1+1dotvarování u potrubí v oblasti nátoku a výtoku = 2,000 [B]_x000D_
 Celkem: A+B = 13,726 [C]_x000D_
 "(plocha)*koef. sklonu*tl."</t>
  </si>
  <si>
    <t>7,8+2,3 = 10,100 [A]_x000D_
 "Dle ACAD"</t>
  </si>
  <si>
    <t>9,3+4+4+4 = 21,300 [A]_x000D_
 A*1,2 = 25,560 [B]_x000D_
 "Délka dle ACAD * koef. sklonu"</t>
  </si>
  <si>
    <t>ZAŘÍZNUTÍ STÁVAJÍCÍHO POTRUBÍ DO POŽADOVANÉ ŠIKMINY viz. VÝKRES PROPUSTKU
likvidace odpadu pol. "966168+014102.C"</t>
  </si>
  <si>
    <t>"U vtoku 1:1,5"_x000D_
 2,7 = 2,700 [A]_x000D_
 "U výtoku 1:2,0"_x000D_
 3,0 = 3,000 [B]_x000D_
 Celkem: A+B = 5,700 [C]</t>
  </si>
  <si>
    <t>Odstranění stávajících čel propustku ručně + zbytků seřízlých nových trub
Poplatek za skládku v "014102.C"</t>
  </si>
  <si>
    <t>0,3*1,8*1,5 = 0,810 [A]_x000D_
 0,35*1,8*1,5 = 0,945 [B]_x000D_
 (1,3+0,8)*0,227(délka odřezků zkracovaného potrubí) * kubatura odpadi z 1bm potrubí DN600 = 0,477 [F]_x000D_
 Celkem: A+B+F = 2,232 [G]</t>
  </si>
  <si>
    <t>SO 107.3</t>
  </si>
  <si>
    <t>Propustek v km 12,786</t>
  </si>
  <si>
    <t>`966168` 4,677*2,5 = 11,693 [A]</t>
  </si>
  <si>
    <t>`11130` 4,020*2,0 = 8,040 [A]</t>
  </si>
  <si>
    <t>`129958` 8,3*0,5*2,0 = 8,300 [B]_x000D_
 `131738.A` 22,050*2,0 = 44,100 [D]_x000D_
 `131738.B` 3,600*2,0 = 7,200 [F]_x000D_
 `132738` 2,192*2,0 = 4,384 [C]_x000D_
 `26114` 55,8*(3,1416*0,1*0,1)*2,0 = 3,506 [E]_x000D_
 Celkem: B+D+F+C+E = 67,490 [G]</t>
  </si>
  <si>
    <t>(21,5+12)*1,2 = 40,200 [A]_x000D_
 "(plocha dle ACAD)*koef. sklonu"</t>
  </si>
  <si>
    <t>8,3 = 8,300 [A]_x000D_
 "Délka dle ACAD"</t>
  </si>
  <si>
    <t>"Výkop pro vsakovací jímku:"_x000D_
 1,8*2,0 = 3,600 [A]_x000D_
 "půdorys. plocha * hl."</t>
  </si>
  <si>
    <t>"Kompletní odkopy pro zřízení prodloužení propustku."_x000D_
 "Oblast výtoku (výkop vsakovací jímky samostatně v `131738.B; odkop pro betonovou patku `132738`):"_x000D_
 2,9*4,5 = 13,050 [A]_x000D_
 "plocha v př. řezu * délka"_x000D_
 "Oblast vtoku (samostatně odkop pro betonovou patku `132738`):"_x000D_
 3,0*3,0 = 9,000 [B]_x000D_
 "plocha v př. řezu * délka"_x000D_
 Celkem: A+B = 22,050 [C]</t>
  </si>
  <si>
    <t>"Pro betonovou patku:"_x000D_
 0,4*0,8*4,6výtok = 1,472 [A]_x000D_
 0,4*0,6*3,0 nátok = 0,720 [B]_x000D_
 Celkem: A+B = 2,192 [C]</t>
  </si>
  <si>
    <t>`131738.A` 22,050 = 22,050 [A]_x000D_
 `131738.B` 3,600 = 3,600 [B]_x000D_
 `132738` 2,192 = 2,192 [C]_x000D_
 Celkem: A+B+C = 27,842 [D]</t>
  </si>
  <si>
    <t>Zásyp vsakovací jímky.
Štěrk fr. 32/63</t>
  </si>
  <si>
    <t>1,8*1,5 = 2,700 [A]_x000D_
 "půdorys. plocha * hl."</t>
  </si>
  <si>
    <t>9+5 = 14,000 [A]_x000D_
 "Dle ACAD"</t>
  </si>
  <si>
    <t>Zásyp vsakovací jímky.
Štěrk fr. 63/125</t>
  </si>
  <si>
    <t>1,8*0,5 = 0,900 [A]_x000D_
 "půdorys. plocha * hl."</t>
  </si>
  <si>
    <t>0,2*3,4+0,3*2,5+1 = 2,430 [A]_x000D_
 4+2,5 = 6,500 [B]_x000D_
 Celkem: A+B = 8,930 [C]</t>
  </si>
  <si>
    <t>110 = 110,000 [A]_x000D_
 "Dle ACAD"</t>
  </si>
  <si>
    <t>21362</t>
  </si>
  <si>
    <t>DRENÁŽNÍ VRSTVY Z GEOSÍTĚ</t>
  </si>
  <si>
    <t>Těsnící fólie
HDPE membrána tl. 2 mm, svařovaná, min. pevnost 20kN</t>
  </si>
  <si>
    <t>2,4*2,0 = 4,800 [A]_x000D_
 "Dle ACAD"</t>
  </si>
  <si>
    <t>Položka zahrnuje:
- dodávku předepsané geosítě (včetně nutných přesahů) pro drenážní vrstvu, včetně mimostaveništní a vnitrostaveništní dopravy
- provedení drenážní vrstvy předepsaných rozměrů a předepsaného tvaru
Položka nezahrnuje:
- x</t>
  </si>
  <si>
    <t>NETKANÁ GEOTEXTILIE SE SEPARAČNÍ A FILTRAČNÍ FUNKCÍ, PLOŠNÉ HMOSTNOSTI MIN. 150 g/m2, 	PROPUSTNOST MIN. 10^(-3) m/s</t>
  </si>
  <si>
    <t>5,5*2,0 = 11,000 [A]_x000D_
 "Dle ACAD"</t>
  </si>
  <si>
    <t>"U výtoku:"_x000D_
 délka podzemní části: 2,5celková délka - nadzemní část = 2,500 [C]_x000D_
 počet: 6kusů = 6,000 [D]_x000D_
 plocha: 3,1416*0,1*0,1 = 0,031 [H]_x000D_
 mezisoučet: C*D*H = 0,471 [J]_x000D_
 "U nátoku:"_x000D_
 délka podzemní části: 2,5celková délka - nadzemní část = 2,500 [F]_x000D_
 počet: 6kusů = 6,000 [G]_x000D_
 plocha: 3,1416*0,1*0,1 = 0,031 [I]_x000D_
 mezisoučet: F*G*I = 0,471 [K]_x000D_
 "Celkově:"_x000D_
 J+K = 0,942 [L]</t>
  </si>
  <si>
    <t>"U výtoku""HEB:"_x000D_
 délka 5,0 = 5,000 [D]_x000D_
 počet 6 kusů = 6,000 [E]_x000D_
 hmotnost [ t/m]: 0,0337 = 0,034 [F]_x000D_
 mezisoučet:  D*E*F = 1,011 [G]_x000D_
 "U výtoku UPN: (navařené rohové v nadzemní části)"_x000D_
 délka 2,5 = 2,500 [H]_x000D_
 počet 2 kusů = 2,000 [I]_x000D_
 hmotnost [ t/m]: 0,016 = 0,016 [J]_x000D_
 mezisoučet:  H*I*J = 0,080 [K]_x000D_
 "U nátoku""HEB:"_x000D_
 délka 5,0 = 5,000 [L]_x000D_
 počet 6 kusů = 6,000 [M]_x000D_
 hmotnost [ t/m]: 0,0337 = 0,034 [N]_x000D_
 mezisoučet:  L*M*N = 1,011 [O]_x000D_
 "U výtoku UPN: (navařené rohové v nadzemní části)"_x000D_
 délka 2,5 = 2,500 [P]_x000D_
 počet 2 kusů = 2,000 [Q]_x000D_
 hmotnost [ t/m]: 0,016 = 0,016 [R]_x000D_
 mezisoučet:  P*Q*R = 0,080 [S]_x000D_
 "Celkově:"_x000D_
 G+K+O+S = 2,182 [T]</t>
  </si>
  <si>
    <t>"U výtoku"_x000D_
 délka : (2000+1800+1200+1800+2000)/1000 = 8,800 [C]_x000D_
 hmotnost [ t/m]: 0,022 = 0,022 [L]_x000D_
 mezisoučet:  L*C = 0,194 [M]_x000D_
 "U nátoku:"_x000D_
 délka : (2000+1200+1200+1200+2000)/1000 = 7,600 [N]_x000D_
 hmotnost [ t/m]: 0,022 = 0,022 [O]_x000D_
 mezisoučet:  N*O = 0,167 [P]_x000D_
 "Celkem:"_x000D_
 M+P = 0,361 [Q]</t>
  </si>
  <si>
    <t>"U výtoku"_x000D_
 délka : (2000+1800+1200+1800+2000)/1000 = 8,800 [C]_x000D_
 výška:2,5 = 2,500 [D]_x000D_
 tloušťka: 0,05 = 0,050 [E]_x000D_
 mezisoučet:  C*D*E = 1,100 [F]_x000D_
 "U nátoku:"_x000D_
 délka : (2000+1200+1200+1200+2000)/1000 = 7,600 [G]_x000D_
 výška:2,5 = 2,500 [H]_x000D_
 tloušťka: 0,05 = 0,050 [I]_x000D_
 mezisoučet:  G*H*I = 0,950 [J]_x000D_
 "Celkem:"_x000D_
 F+J = 2,050 [K]</t>
  </si>
  <si>
    <t>"U výtoku:"_x000D_
 délka vrtů: 5,0-0,3celková délka - nadzemní část = 4,700 [C]_x000D_
 počet: 6kusů = 6,000 [D]_x000D_
 mezisoučet: D*C = 28,200 [E]_x000D_
 "U nátoku:"_x000D_
 délka vrtů: 5,0-0,4celková délka - nadzemní část = 4,600 [F]_x000D_
 počet: 6kusů = 6,000 [G]_x000D_
 mezisoučet: F*G = 27,600 [H]_x000D_
 "Celkově  "_x000D_
 H+E = 55,800 [I]</t>
  </si>
  <si>
    <t>2,075*4,6*0,15+1,88*3,0*0,15 = 2,278 [A]_x000D_
 "Dle ACAD"</t>
  </si>
  <si>
    <t>(9,7+8,4)*0,15*1,2lom. kámen = 3,258 [A]_x000D_
 "(plocha)*tl*koef. sklonu"_x000D_
 (3,5+2,3)*0,1kostka = 0,580 [B]_x000D_
 "(plocha)*tl"_x000D_
 Celkem: A+B = 3,838 [C]</t>
  </si>
  <si>
    <t>2,075*4,6*0,25+1,88*3,0*0,25 = 3,796 [A]_x000D_
 A-0,2 = 3,596 [B]_x000D_
 "Dle ACAD"</t>
  </si>
  <si>
    <t>0,4*0,8*4,6výtok = 1,472 [A]_x000D_
 0,4*0,6*3,0 nátok = 0,720 [B]_x000D_
 Celkem: A+B = 2,192 [C]</t>
  </si>
  <si>
    <t>(9,7+8,4)*0,20*1,2lom. kámen = 4,344 [A]_x000D_
 "(plocha)*tl*koef. sklonu"</t>
  </si>
  <si>
    <t>3,5+2,3 = 5,800 [A]_x000D_
 "Dle ACAD"</t>
  </si>
  <si>
    <t>9113A3</t>
  </si>
  <si>
    <t>SVODIDLO OCEL SILNIČ JEDNOSTR, ÚROVEŇ ZADRŽ N1, N2 - DEMONTÁŽ S PŘESUNEM</t>
  </si>
  <si>
    <t>Odstranění stávajícího svodidla na bouraných římsách
Včetně odvozu a likvidace v režii zhotovitele (bez poplatku za skládku).
Odvozná vzdálenost v režii zhotovitele.</t>
  </si>
  <si>
    <t>3,3+1 = 4,300 [A]_x000D_
 2,5+1 = 3,500 [B]_x000D_
 Celkem: A+B = 7,800 [C]_x000D_
 "Dle ACAD"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</si>
  <si>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</si>
  <si>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2,4+2,4+3,3+3,3 = 11,400 [A]_x000D_
 A*1,2 = 13,680 [B]_x000D_
 "Délka dle ACAD * koef. sklonu"</t>
  </si>
  <si>
    <t>R2</t>
  </si>
  <si>
    <t>PRODLOUŽENÍ BETONOVÉ TROUBY STÁV. ŽB
TRUBNÍHO PROPUSTKU DN 600, DL. 2,475 m  a 2,075
VČETNÉ SEŘÍZNUTÍ DO POŽADOVANÉ ŠIKMINY viz. VÝKRES PROPUSTKU 
(předpokládá se použití dvou 2,5m trubek,likvidace odpadu pol. "966168+014102.C")</t>
  </si>
  <si>
    <t>2,475+2,075 = 4,550 [A]_x000D_
 "Dle ACAD"</t>
  </si>
  <si>
    <t>0,3*3,4*2,5 čelo = 2,550 [A]_x000D_
 0,3*2,5*2,5 čelo = 1,875 [B]_x000D_
 (5,0-4,55)*0,227(délka odřezků nového potrubí DN600)*kubatura odpadi z 1bm potrubí DN600 = 0,102 [F]_x000D_
 0,15seříznuté původní potrubí = 0,150 [H]_x000D_
 Celkem: A+B+F+H = 4,677 [I]</t>
  </si>
  <si>
    <t>SO 107.4</t>
  </si>
  <si>
    <t>(4066/30)*6,5 = 880,967 [A]_x000D_
 A*(2/3) = 587,311 [B]_x000D_
 588 = 588,000 [C]_x000D_
 "délky trhlin na základě diagnostiky "_x000D_
 "plocha a místa budou určeny na základě kontrolní prohlídky povrchu před provedením vysprávek a sanací"</t>
  </si>
  <si>
    <t>SO 107.5</t>
  </si>
  <si>
    <t>(4066/30)*6,5 = 880,967 [A]_x000D_
 A*(1/3) = 293,656 [B]_x000D_
 294*0,5 = 147,000 [C]_x000D_
 "přepočet na plochu z délky trhlin "_x000D_
 "plocha a místa budou určeny na základě kontrolní prohlídky povrchu před provedením vysprávek a sanací"</t>
  </si>
  <si>
    <t>(4066/30)*6,5 = 880,967 [A]_x000D_
 A*(1/3) = 293,656 [B]_x000D_
 294 = 294,000 [C]_x000D_
 "délky trhlin na základě diagnostiky "_x000D_
 "plocha a místa budou určeny na základě kontrolní prohlídky povrchu před provedením vysprávek a sanací"</t>
  </si>
  <si>
    <t>SO 107.6</t>
  </si>
  <si>
    <t>`113328.A` 292,655*1,9 = 556,045 [A]_x000D_
 `113328.B` 399,075*1,9 = 758,243 [B]_x000D_
 Celkem: A+B = 1314,287 [C]</t>
  </si>
  <si>
    <t>26605*0,10*(0,15) = 399,075 [A]_x000D_
 _x000D_
 "plocha a místa budou určeny na základě kontrolní prohlídky povrchu před provedením vysprávek a sanací"</t>
  </si>
  <si>
    <t>Sanace plošných poruch:
Odstranění podkladů po provedení celoplošného frézování "11372.A" SO107.1 a dofrézování "11372" SO 107.6
poplatek za skládku v "014102.A"</t>
  </si>
  <si>
    <t>"odstranění na hloubku sanace (60""ACP+200mm=28cm); z toho již odstraněné asf (230-60mm=17cm)"_x000D_
 26605*0,10*(0,28-0,17) = 292,655 [A]_x000D_
 "předpoklad 10 procent sanací celé opravované plochy"_x000D_
 "konkrétní plocha a místa budou určeny na základě kontrolní prohlídky povrchu před provedením vysprávek a sanací"</t>
  </si>
  <si>
    <t>Sanace plošných poruch:
Včetně odvozu a likvidace v režii zhotovitele, odvozná vzdálenost v režii zhotovitele. tj. bez poplatku za skládku
Dofrézování zbývajících asf. po celoplošném frézováné
Celková průměrná tl. asf dle diagnostiky (184+305+235+194)/4=229,500 MM = 0,23 m 0,06 již odstraněno v rámci celoplošného frézování
Včetně odvozu a likvidace v režii zhotovitele, odvozná vzdálenost v režii zhotovitele. tj. bez poplatku za skládku
Dle diagnostického průzkumu IMOS květen 2018 č. 0821 V185032 se nacházeji kvalitativní třídy dle 130/2019 Sb.
Obrusná vrstva: ZAS-T1
ložní vrstva: ZAS-T2
1. podkladnívrstva: ZAS-T3</t>
  </si>
  <si>
    <t>26605*0,10*(0,23-0,06) = 452,285 [A]_x000D_
 "předpoklad 10 procent sanací celé opravované plochy"_x000D_
 "konkrétní plocha a místa budou určeny na základě kontrolní prohlídky povrchu před provedením vysprávek a sanací"</t>
  </si>
  <si>
    <t>26605*0,10pláň = 2660,500 [A]_x000D_
 26605*0,10parapláň = 2660,500 [B]_x000D_
 Celkem: A+B = 5321,000 [C]_x000D_
 _x000D_
 "plocha a místa budou určeny na základě kontrolní prohlídky povrchu před provedením vysprávek a sanací"</t>
  </si>
  <si>
    <t>26605*0,10 = 2660,500 [A]_x000D_
 _x000D_
 "konkrétní plocha a místa budou určeny na základě kontrolní prohlídky povrchu před provedením vysprávek a sanací"</t>
  </si>
  <si>
    <t>26605*0,10 = 2660,500 [A]_x000D_
 _x000D_
 "plocha a místa budou určeny na základě kontrolní prohlídky povrchu před provedením vysprávek a sanací"</t>
  </si>
  <si>
    <t>26605*0,10 = 2660,500 [A]_x000D_
 _x000D_
 plocha a místa budou určeny na základě kontrolní prohlídky povrchu před provedením vysprávek a sanací"</t>
  </si>
  <si>
    <t>26605*0,10 = 2660,500 [A]_x000D_
 "plocha a místa budou určeny na základě kontrolní prohlídky povrchu před provedením vysprávek a sanací"</t>
  </si>
  <si>
    <t>SO 125</t>
  </si>
  <si>
    <t>Sjezdy, Dobré Pole - Březí</t>
  </si>
  <si>
    <t>Frézování stávajících sjezdů asfaltových průměrné tl. 80 mm
Včetně odvozu a likvidace v režii zhotovitele, odvozná vzdálenost v režii zhotovitele. tj. bez poplatku za skládku</t>
  </si>
  <si>
    <t>"9,54195	vlevo,""bez úpravy"_x000D_
 9,74455	vlevo 7,2 = 7,200 [A]_x000D_
 9,74500	vpravo 5,8 = 5,800 [B]_x000D_
 10,18355	vlevo 11,8 = 11,800 [C]_x000D_
 10,18450	vpravo 7,0 = 7,000 [D]_x000D_
 10,78485	vlevo 7,0 = 7,000 [E]_x000D_
 10,78485	vpravo 26,5 = 26,500 [F]_x000D_
 "10,96475	vpravo,""bez úpravy"_x000D_
 11,04145	vpravo 5,7 = 5,700 [G]_x000D_
 Celkem: A+B+C+D+E+F+G = 71,000 [H]_x000D_
 H*0,08Plocha dle ACAD * tl. = 5,680 [I]</t>
  </si>
  <si>
    <t>"9,54195	vlevo,""bez úpravy"_x000D_
 9,74455	vlevo 7,2 = 7,200 [A]_x000D_
 9,74500	vpravo 5,8 = 5,800 [B]_x000D_
 10,18355	vlevo 11,8 = 11,800 [C]_x000D_
 10,18450	vpravo 7,0 = 7,000 [D]_x000D_
 10,78485	vlevo 7,0 = 7,000 [E]_x000D_
 10,78485	vpravo 26,5 = 26,500 [F]_x000D_
 "10,96475	vpravo,""bez úpravy"_x000D_
 11,04145	vpravo 5,7 = 5,700 [G]_x000D_
 Celkem: A+B+C+D+E+F+G = 71,000 [H]_x000D_
 "Plocha dle ACAD"</t>
  </si>
  <si>
    <t>ASFALTOVÝ BETON PRO OBRUSNÉ VRSTVY ACO 11 + 40 mm dle ČSN 73 6121</t>
  </si>
  <si>
    <t>ASFALTOVÝ BETON PRO LOŽNÉ VRSTVY ACL 16 + prom. 60-100 mm dle ČSN 73 6121</t>
  </si>
  <si>
    <t>"9,54195	vlevo,""bez úpravy"_x000D_
 9,74455	vlevo 7,2 = 7,200 [A]_x000D_
 9,74500	vpravo 5,8 = 5,800 [B]_x000D_
 10,18355	vlevo 11,8 = 11,800 [C]_x000D_
 10,18450	vpravo 7,0 = 7,000 [D]_x000D_
 10,78485	vlevo 7,0 = 7,000 [E]_x000D_
 10,78485	vpravo 26,5 = 26,500 [F]_x000D_
 "10,96475	vpravo,""bez úpravy"_x000D_
 11,04145	vpravo 5,7 = 5,700 [G]_x000D_
 Celkem: A+B+C+D+E+F+G = 71,000 [H]_x000D_
 "Plocha dle ACAD"_x000D_
 71,0*0,08 = 5,680 [M]_x000D_
 "plocha * průměrná tl."</t>
  </si>
  <si>
    <t>"Zadní strana sjezdu, napojení na pokračující asf. (o nutném rozsahu bude rozhodnuto na KD stavby)"_x000D_
 40 = 40,000 [A]_x000D_
 "Délka dle ACAD"</t>
  </si>
  <si>
    <t>SO 127</t>
  </si>
  <si>
    <t>Sjezdy, Březí - KÚ</t>
  </si>
  <si>
    <t>`123738` 1,440*2,0 = 2,880 [A]</t>
  </si>
  <si>
    <t>Beton</t>
  </si>
  <si>
    <t>`966158` 2,5*2,3 = 5,750 [A]</t>
  </si>
  <si>
    <t>12,233 20 vlevo 6,7 = 6,700 [K]_x000D_
 12,844 70 vlevo7,2 = 7,200 [I]_x000D_
 13,240 40 vlevo 8,2 = 8,200 [H]_x000D_
 13,754 40 vlevo 7,3 = 7,300 [G]_x000D_
 14,052 35 vpravo 0 (nezpevněný 7,2m) = 0,000 [F]_x000D_
 14,106 40 vlevo 7,5 = 7,500 [E]_x000D_
 14,764 25 vlevo 7,1 = 7,100 [C]_x000D_
 14,929 80 vpravo 10,2 = 10,200 [B]_x000D_
 16,083 00 vlevo 44,2 = 44,200 [A]_x000D_
 Celkem: K+I+H+G+F+E+C+B+A = 98,400 [N]_x000D_
 N*0,08 = 7,872 [M]_x000D_
 "Plocha dle ACAD * tl."</t>
  </si>
  <si>
    <t>Odkop nezpevněného sjezdu
Poplatek v "014102.A"</t>
  </si>
  <si>
    <t>14,052 35 vpravo 7,2*0,2 (nezpevněný 7,2m) = 1,440 [F]_x000D_
 "Plocha dle ACAD"</t>
  </si>
  <si>
    <t>pro položky:</t>
  </si>
  <si>
    <t>`123738` 1,440 = 1,440 [A]</t>
  </si>
  <si>
    <t>14,052 35 vpravo 7,2 (nezpevněný 7,2m) = 7,200 [F]_x000D_
 "Plocha dle ACAD"</t>
  </si>
  <si>
    <t>12,233 20 vlevo 6,7 = 6,700 [K]_x000D_
 12,556 70 vlevo 5,2 = 5,200 [J]_x000D_
 12,844 70 vlevo7,2 = 7,200 [I]_x000D_
 13,240 40 vlevo 8,2 = 8,200 [H]_x000D_
 13,754 40 vlevo 7,3 = 7,300 [G]_x000D_
 "14,052 35  (nezpevněný 7,2m)"_x000D_
 14,106 40 vlevo 7,5 = 7,500 [E]_x000D_
 14,726 90 vpravo 24,2 = 24,200 [D]_x000D_
 14,764 25 vlevo 7,1 = 7,100 [C]_x000D_
 14,929 80 vpravo 10,2 = 10,200 [B]_x000D_
 16,083 00 vlevo 44,2 = 44,200 [A]_x000D_
 Celkem: K+J+I+H+G+E+D+C+B+A = 127,800 [L]_x000D_
 "Plochy dle situace ACAD"</t>
  </si>
  <si>
    <t>ŠTĚRKODRŤ ŠDa 0/32 Ge tl. 200 mm dle ČSN 73 6126-1</t>
  </si>
  <si>
    <t>12,233 20 vlevo 6,7 = 6,700 [K]_x000D_
 12,844 70 vlevo7,2 = 7,200 [I]_x000D_
 13,240 40 vlevo 8,2 = 8,200 [H]_x000D_
 13,754 40 vlevo 7,3 = 7,300 [G]_x000D_
 "14,052 35 vprvo  (nezpevněný 7,2m)"_x000D_
 14,106 40 vlevo 7,5 = 7,500 [E]_x000D_
 14,764 25 vlevo 7,1 = 7,100 [C]_x000D_
 14,929 80 vpravo 10,2 = 10,200 [B]_x000D_
 16,083 00 vlevo 44,2 = 44,200 [A]_x000D_
 Celkem: K+I+H+G+E+C+B+A = 98,400 [L]_x000D_
 "Plochy dle situace ACAD"</t>
  </si>
  <si>
    <t>12,233 20 vlevo 6,7 = 6,700 [K]_x000D_
 12,556 70 vlevo 5,2 = 5,200 [J]_x000D_
 12,844 70 vlevo7,2 = 7,200 [I]_x000D_
 13,240 40 vlevo 8,2 = 8,200 [H]_x000D_
 13,754 40 vlevo 7,3 = 7,300 [G]_x000D_
 "14,052 35 vpravo (nezpevněný 7,2m)"_x000D_
 14,106 40 vlevo 7,5 = 7,500 [E]_x000D_
 14,726 90 vpravo 24,2 = 24,200 [D]_x000D_
 14,764 25 vlevo 7,1 = 7,100 [C]_x000D_
 14,929 80 vpravo 10,2 = 10,200 [B]_x000D_
 16,083 00 vlevo 44,2 = 44,200 [A]_x000D_
 Celkem: K+J+I+H+G+E+D+C+B+A = 127,800 [L]_x000D_
 "Plochy dle situace ACAD"</t>
  </si>
  <si>
    <t>12,233 20 vlevo 6,7 = 6,700 [K]_x000D_
 12,844 70 vlevo7,2 = 7,200 [I]_x000D_
 13,240 40 vlevo 8,2 = 8,200 [H]_x000D_
 13,754 40 vlevo 7,3 = 7,300 [G]_x000D_
 "14,052 35 vprav (nezpevněný 7,2m)"_x000D_
 14,106 40 vlevo 7,5 = 7,500 [E]_x000D_
 14,764 25 vlevo 7,1 = 7,100 [C]_x000D_
 14,929 80 vpravo 10,2 = 10,200 [B]_x000D_
 16,083 00 vlevo 44,2 = 44,200 [A]_x000D_
 Celkem: K+I+H+G+E+C+B+A = 98,400 [N]_x000D_
 "Plochy dle situace ACAD"_x000D_
 98,4*0,08 = 7,872 [M]_x000D_
 "plocha * průměrná tl."</t>
  </si>
  <si>
    <t>"Zadní strana sjezdu, napojení na pokračující asf. (o nutném rozsahu bude rozhodnuto na KD stavby)"_x000D_
 60 = 60,000 [A]_x000D_
 "Délka dle ACAD"</t>
  </si>
  <si>
    <t>919133</t>
  </si>
  <si>
    <t>ŘEZÁNÍ BETONOVÝCH KONSTRUKCÍ TL DO 150MM</t>
  </si>
  <si>
    <t>Zaříznutí stáv stájícího betonového zpevnění pro umožnění odbourání (pol. "966158")</t>
  </si>
  <si>
    <t>3,5*2+7*2 = 21,000 [A]_x000D_
 "u sjezdů částečně zpevněných betonem"</t>
  </si>
  <si>
    <t>Položka zahrnuje:
- řezání betonových konstrukcí bez ohledu na tloušťku
- spotřeba vody
Položka nezahrnuje:
- x</t>
  </si>
  <si>
    <t>966158</t>
  </si>
  <si>
    <t>BOURÁNÍ KONSTRUKCÍ Z PROST BETONU S ODVOZEM DO 20KM</t>
  </si>
  <si>
    <t>Odbourání pro umožnění napojení nového asf. povrchu sjezdů (zaříznutí v pol. "919133")
poplatek za skládku v "014102.B"</t>
  </si>
  <si>
    <t>2,5 = 2,500 [A]_x000D_
 "u sjezdů částečně zpevněných betonem"</t>
  </si>
  <si>
    <t>SO 180.1</t>
  </si>
  <si>
    <t>SO 180</t>
  </si>
  <si>
    <t>Dopravní opatření</t>
  </si>
  <si>
    <t>Dopravní opatření; etapa 8 (SO 105)</t>
  </si>
  <si>
    <t>02720</t>
  </si>
  <si>
    <t>POMOC PRÁCE ZŘÍZ NEBO ZAJIŠŤ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</si>
  <si>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nájmu.
Zahrnuje provizorní dopravní značení po celou dobu stavby.</t>
  </si>
  <si>
    <t>1 = 1,000 [A]</t>
  </si>
  <si>
    <t>Položka zahrnuje:
- veškeré náklady spojené s objednatelem požadovanými zařízeními
Položka nezahrnuje:
- x</t>
  </si>
  <si>
    <t>SO 180.2</t>
  </si>
  <si>
    <t>Dopravní opatření; etapa 10 (SO 107)</t>
  </si>
  <si>
    <t>SO 190.1</t>
  </si>
  <si>
    <t>SO 190</t>
  </si>
  <si>
    <t>Dopravní značení</t>
  </si>
  <si>
    <t>Dopravní značení; SO 105</t>
  </si>
  <si>
    <t>Směrové sloupky barvy červené, kulatý profil, odrazný pásek 360 st.
pozn: sloupky bílé barvy součástí SO 105.1</t>
  </si>
  <si>
    <t>10 = 10,000 [A]_x000D_
 "Dle situace ACAD"</t>
  </si>
  <si>
    <t>914131</t>
  </si>
  <si>
    <t>DOPRAVNÍ ZNAČKY ZÁKLADNÍ VELIKOSTI OCELOVÉ FÓLIE TŘ 2 - DODÁVKA A MONTÁŽ</t>
  </si>
  <si>
    <t>B20a: 2 = 2,000 [A]_x000D_
 B26 2 = 2,000 [B]_x000D_
 Celkem: A+B = 4,000 [C]</t>
  </si>
  <si>
    <t>Položka zahrnuje:
- dodávku a montáž značek v požadovaném provedení
Položka nezahrnuje:
- x</t>
  </si>
  <si>
    <t>914133</t>
  </si>
  <si>
    <t>DOPRAVNÍ ZNAČKY ZÁKLADNÍ VELIKOSTI OCELOVÉ FÓLIE TŘ 2 - DEMONTÁŽ</t>
  </si>
  <si>
    <t>4rušená (včetně odvozu a  likvidace v režii zhotovitele) = 4,000 [A]</t>
  </si>
  <si>
    <t>Položka zahrnuje:
- odstranění, demontáž a odklizení materiálu s odvozem na předepsané místo
Položka nezahrnuje:
- x</t>
  </si>
  <si>
    <t>914911</t>
  </si>
  <si>
    <t>SLOUPKY A STOJKY DOPRAVNÍCH ZNAČEK Z OCEL TRUBEK SE ZABETONOVÁNÍM - DODÁVKA A MONTÁŽ</t>
  </si>
  <si>
    <t>Nové sloupky</t>
  </si>
  <si>
    <t>Položka zahrnuje:
- sloupky
- upevňovací zařízení
- osazení (betonová patka, zemní práce)
Položka nezahrnuje:
- x</t>
  </si>
  <si>
    <t>914913</t>
  </si>
  <si>
    <t>SLOUPKY A STOJKY DZ Z OCEL TRUBEK ZABETON DEMONTÁŽ</t>
  </si>
  <si>
    <t>2rušený (včetně odvozu a  likvidace v režii zhotovitele) = 2,000 [A]</t>
  </si>
  <si>
    <t>915221</t>
  </si>
  <si>
    <t>VODOR DOPRAV ZNAČ PLASTEM STRUKTURÁLNÍ NEHLUČNÉ - DOD A POKLÁDKA</t>
  </si>
  <si>
    <t>"V 2a (3/6/0.125): 1273m"_x000D_
 1273*(6/9)*0,125 = 106,083 [B]_x000D_
 "V 2b (3/1.5/0.125) 170m"_x000D_
 170*(3,0/4,5)*0,125 = 14,167 [C]_x000D_
 "V 1a (0.125) : 140m"_x000D_
 140*0,125 = 17,500 [D]_x000D_
 Celkem: B+C+D = 137,750 [E]</t>
  </si>
  <si>
    <t>Položka zahrnuje:
- dodání a pokládku nátěrového materiálu
- předznačení a reflexní úpravu
Položka nezahrnuje:
- x
Způsob měření:
- měří se pouze natíraná plocha</t>
  </si>
  <si>
    <t>915231</t>
  </si>
  <si>
    <t>VODOR DOPRAV ZNAČ PLASTEM PROFIL ZVUČÍCÍ - DOD A POKLÁDKA</t>
  </si>
  <si>
    <t>"V 4 (0.125): 3262,5 m"_x000D_
 3262,5*0,125 = 407,813 [A]_x000D_
 "V2b(1,5/1,5/0,25): 4,5m"_x000D_
 4,5*(2/3) = 3,000 [B]_x000D_
 Celkem: A+B = 410,813 [C]</t>
  </si>
  <si>
    <t>91551</t>
  </si>
  <si>
    <t>VODOROVNÉ DOPRAVNÍ ZNAČENÍ - PŘEDEM PŘIPRAVENÉ SYMBOLY</t>
  </si>
  <si>
    <t>10 = 10,000 [A]_x000D_
 "V 9b (symboly): 10ks "</t>
  </si>
  <si>
    <t>Položka zahrnuje:
- dodání a pokládku předepsaného symbolu
- předznačení a reflexní úpravu
Položka nezahrnuje:
- x</t>
  </si>
  <si>
    <t>SO 190.2</t>
  </si>
  <si>
    <t>Dopravní značení; SO 107</t>
  </si>
  <si>
    <t>20 = 20,000 [A]_x000D_
 "Dle situace ACAD"</t>
  </si>
  <si>
    <t>B20a: 6 = 6,000 [A]_x000D_
 P1: 2 = 2,000 [B]_x000D_
 B26: 2 = 2,000 [C]_x000D_
 Celkem: A+B+C = 10,000 [D]</t>
  </si>
  <si>
    <t>914132</t>
  </si>
  <si>
    <t>DOPRAVNÍ ZNAČKY ZÁKLADNÍ VELIKOSTI OCELOVÉ FÓLIE TŘ 2 - MONTÁŽ S PŘEMÍSTĚNÍM</t>
  </si>
  <si>
    <t>4přesunutá = 4,000 [A]</t>
  </si>
  <si>
    <t>Položka zahrnuje:
- dopravu demontované značky z dočasné skládky
- osazení a montáž značky na místě určeném projektem
- nutnou opravu poškozených částí
Položka nezahrnuje:
- dodávku značky</t>
  </si>
  <si>
    <t>4přesunutá = 4,000 [A]_x000D_
 6rušená (včetně odvozu a  likvidace v režii zhotovitele) = 6,000 [B]_x000D_
 Celkem: A+B = 10,000 [C]</t>
  </si>
  <si>
    <t>4 = 4,000 [A]</t>
  </si>
  <si>
    <t>914912</t>
  </si>
  <si>
    <t>SLOUPKY A STOJKY DZ Z OCEL TRUBEK ZABETON MONTÁŽ S PŘESUNEM</t>
  </si>
  <si>
    <t>3přesunutý = 3,000 [A]</t>
  </si>
  <si>
    <t>Položka zahrnuje:
- dopravu demontovaného zařízení z dočasné skládky
- osazení (betonová patka, zemní práce)
- montáž zařízení na místě určeném projektem
- nutnou opravu poškozených částí
Položka nezahrnuje:
- dodávku sloupku, stojky a upevňovacího zařízení</t>
  </si>
  <si>
    <t>3přesunutý = 3,000 [A]_x000D_
 3rušený (včetně odvozu a  likvidace v režii zhotovitele) = 3,000 [B]_x000D_
 Celkem: A+B = 6,000 [C]</t>
  </si>
  <si>
    <t>91552</t>
  </si>
  <si>
    <t>VODOR DOPRAV ZNAČ - PÍSMENA</t>
  </si>
  <si>
    <t>2*3 = 6,000 [A]_x000D_
 "2x nápis BUS"</t>
  </si>
  <si>
    <t>Položka zahrnuje:
- dodání a pokládku nátěrového materiálu
- předznačení a reflexní úpravu
Položka nezahrnuje:
- x</t>
  </si>
  <si>
    <t>"V12a (0,125): 36,6 m"_x000D_
 36,6*0,125 = 4,575 [B]_x000D_
 "V11a (0,125) 16m"_x000D_
 16*0,125 = 2,000 [E]_x000D_
 "V 2a (3/6/0.125): 2 993 m"_x000D_
 2993*(6/9)*0,125 = 249,417 [F]_x000D_
 "V 2b (3/1.5/0.125) 343 m"_x000D_
 343*(3/4,5)*0,125 = 28,583 [G]_x000D_
 "V 1a (0.125) : 652 m"_x000D_
 652*0,125 = 81,500 [H]_x000D_
 Celkem: B+E+F+G+H = 366,075 [I]</t>
  </si>
  <si>
    <t>"V4 (0,5/0,5/0,25) 36,3 m"_x000D_
 36,3*0,25*0,5 = 4,538 [C]_x000D_
 "V4 (0,25): 13m"_x000D_
 13*0,25 = 3,250 [D]_x000D_
 "V 4 (0.125): 7925,5 m"_x000D_
 7925,5*0,125 = 990,688 [A]_x000D_
 "V2b (1.5/1.5/0.25): 91,5m"_x000D_
 91,5*0,525*0,25 = 12,009 [I]_x000D_
 Celkem: C+D+A+I = 1010,484 [J]</t>
  </si>
  <si>
    <t>1+15 = 16,000 [A]_x000D_
 "V15 (symbol): 1ks + V9b 15ks "</t>
  </si>
  <si>
    <t>Vedlejší</t>
  </si>
  <si>
    <t>00001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</si>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</sst>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9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4" fontId="0" fillId="4" borderId="6" xfId="0" applyNumberFormat="1" applyFill="1" applyBorder="1" applyAlignment="1" applyProtection="1">
      <alignment horizontal="center"/>
      <protection locked="0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</cellXfs>
  <cellStyles count="14">
    <cellStyle name="NadpisRekapitulaceSoupisPraciStyle" xfId="2"/>
    <cellStyle name="NadpisStrukturyStyle" xfId="5"/>
    <cellStyle name="NadpisySloupcuStyle" xfId="4"/>
    <cellStyle name="NormalBoldLeftStyle" xfId="9"/>
    <cellStyle name="NormalBoldRightStyle" xfId="10"/>
    <cellStyle name="NormalBoldStyle" xfId="8"/>
    <cellStyle name="NormalLeftStyle" xfId="11"/>
    <cellStyle name="Normální" xfId="0" builtinId="0"/>
    <cellStyle name="NormalRightStyle" xfId="12"/>
    <cellStyle name="NormalStyle" xfId="1"/>
    <cellStyle name="PolDoplnInfoStyle" xfId="13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5" t="s">
        <v>5</v>
      </c>
      <c r="D3" s="46"/>
      <c r="E3" s="12" t="s">
        <v>6</v>
      </c>
      <c r="F3" s="7"/>
      <c r="G3" s="7"/>
      <c r="H3" s="13" t="s">
        <v>7</v>
      </c>
      <c r="I3" s="14">
        <f>SUMIFS(I9:I21,A9:A21,"SD")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5" t="s">
        <v>10</v>
      </c>
      <c r="D4" s="46"/>
      <c r="E4" s="12" t="s">
        <v>11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10" t="s">
        <v>12</v>
      </c>
      <c r="B5" s="11" t="s">
        <v>13</v>
      </c>
      <c r="C5" s="45" t="s">
        <v>7</v>
      </c>
      <c r="D5" s="46"/>
      <c r="E5" s="12" t="s">
        <v>14</v>
      </c>
      <c r="F5" s="7"/>
      <c r="G5" s="7"/>
      <c r="H5" s="7"/>
      <c r="I5" s="7"/>
      <c r="J5" s="9"/>
      <c r="O5">
        <v>0.21</v>
      </c>
    </row>
    <row r="6" spans="1:16" x14ac:dyDescent="0.25">
      <c r="A6" s="47" t="s">
        <v>15</v>
      </c>
      <c r="B6" s="48" t="s">
        <v>16</v>
      </c>
      <c r="C6" s="43" t="s">
        <v>17</v>
      </c>
      <c r="D6" s="43" t="s">
        <v>18</v>
      </c>
      <c r="E6" s="43" t="s">
        <v>19</v>
      </c>
      <c r="F6" s="43" t="s">
        <v>20</v>
      </c>
      <c r="G6" s="43" t="s">
        <v>21</v>
      </c>
      <c r="H6" s="43" t="s">
        <v>22</v>
      </c>
      <c r="I6" s="43"/>
      <c r="J6" s="44" t="s">
        <v>23</v>
      </c>
    </row>
    <row r="7" spans="1:16" x14ac:dyDescent="0.25">
      <c r="A7" s="47"/>
      <c r="B7" s="48"/>
      <c r="C7" s="43"/>
      <c r="D7" s="43"/>
      <c r="E7" s="43"/>
      <c r="F7" s="43"/>
      <c r="G7" s="43"/>
      <c r="H7" s="16" t="s">
        <v>24</v>
      </c>
      <c r="I7" s="16" t="s">
        <v>25</v>
      </c>
      <c r="J7" s="44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SUMIFS(I10:I21,A10:A21,"P")</f>
        <v>0</v>
      </c>
      <c r="J9" s="25"/>
    </row>
    <row r="10" spans="1:16" ht="30" x14ac:dyDescent="0.25">
      <c r="A10" s="26" t="s">
        <v>29</v>
      </c>
      <c r="B10" s="26">
        <v>2</v>
      </c>
      <c r="C10" s="27" t="s">
        <v>30</v>
      </c>
      <c r="D10" s="26" t="s">
        <v>31</v>
      </c>
      <c r="E10" s="28" t="s">
        <v>32</v>
      </c>
      <c r="F10" s="29" t="s">
        <v>33</v>
      </c>
      <c r="G10" s="30">
        <v>1</v>
      </c>
      <c r="H10" s="31">
        <v>0</v>
      </c>
      <c r="I10" s="32">
        <f>ROUND(G10*H10,P4)</f>
        <v>0</v>
      </c>
      <c r="J10" s="26"/>
      <c r="O10" s="33">
        <f>I10*0.21</f>
        <v>0</v>
      </c>
      <c r="P10">
        <v>3</v>
      </c>
    </row>
    <row r="11" spans="1:16" ht="30" x14ac:dyDescent="0.25">
      <c r="A11" s="26" t="s">
        <v>34</v>
      </c>
      <c r="B11" s="34"/>
      <c r="C11" s="35"/>
      <c r="D11" s="35"/>
      <c r="E11" s="28" t="s">
        <v>35</v>
      </c>
      <c r="F11" s="35"/>
      <c r="G11" s="35"/>
      <c r="H11" s="35"/>
      <c r="I11" s="35"/>
      <c r="J11" s="36"/>
    </row>
    <row r="12" spans="1:16" ht="30" x14ac:dyDescent="0.25">
      <c r="A12" s="26" t="s">
        <v>36</v>
      </c>
      <c r="B12" s="34"/>
      <c r="C12" s="35"/>
      <c r="D12" s="35"/>
      <c r="E12" s="28" t="s">
        <v>37</v>
      </c>
      <c r="F12" s="35"/>
      <c r="G12" s="35"/>
      <c r="H12" s="35"/>
      <c r="I12" s="35"/>
      <c r="J12" s="36"/>
    </row>
    <row r="13" spans="1:16" x14ac:dyDescent="0.25">
      <c r="A13" s="26" t="s">
        <v>29</v>
      </c>
      <c r="B13" s="26">
        <v>3</v>
      </c>
      <c r="C13" s="27" t="s">
        <v>38</v>
      </c>
      <c r="D13" s="26" t="s">
        <v>31</v>
      </c>
      <c r="E13" s="28" t="s">
        <v>39</v>
      </c>
      <c r="F13" s="29" t="s">
        <v>33</v>
      </c>
      <c r="G13" s="30">
        <v>1</v>
      </c>
      <c r="H13" s="31">
        <v>0</v>
      </c>
      <c r="I13" s="32">
        <f>ROUND(G13*H13,P4)</f>
        <v>0</v>
      </c>
      <c r="J13" s="26"/>
      <c r="O13" s="33">
        <f>I13*0.21</f>
        <v>0</v>
      </c>
      <c r="P13">
        <v>3</v>
      </c>
    </row>
    <row r="14" spans="1:16" x14ac:dyDescent="0.25">
      <c r="A14" s="26" t="s">
        <v>34</v>
      </c>
      <c r="B14" s="34"/>
      <c r="C14" s="35"/>
      <c r="D14" s="35"/>
      <c r="E14" s="28" t="s">
        <v>40</v>
      </c>
      <c r="F14" s="35"/>
      <c r="G14" s="35"/>
      <c r="H14" s="35"/>
      <c r="I14" s="35"/>
      <c r="J14" s="36"/>
    </row>
    <row r="15" spans="1:16" ht="30" x14ac:dyDescent="0.25">
      <c r="A15" s="26" t="s">
        <v>36</v>
      </c>
      <c r="B15" s="34"/>
      <c r="C15" s="35"/>
      <c r="D15" s="35"/>
      <c r="E15" s="28" t="s">
        <v>37</v>
      </c>
      <c r="F15" s="35"/>
      <c r="G15" s="35"/>
      <c r="H15" s="35"/>
      <c r="I15" s="35"/>
      <c r="J15" s="36"/>
    </row>
    <row r="16" spans="1:16" x14ac:dyDescent="0.25">
      <c r="A16" s="26" t="s">
        <v>29</v>
      </c>
      <c r="B16" s="26">
        <v>4</v>
      </c>
      <c r="C16" s="27" t="s">
        <v>41</v>
      </c>
      <c r="D16" s="26" t="s">
        <v>31</v>
      </c>
      <c r="E16" s="28" t="s">
        <v>42</v>
      </c>
      <c r="F16" s="29" t="s">
        <v>33</v>
      </c>
      <c r="G16" s="30">
        <v>1</v>
      </c>
      <c r="H16" s="31">
        <v>0</v>
      </c>
      <c r="I16" s="32">
        <f>ROUND(G16*H16,P4)</f>
        <v>0</v>
      </c>
      <c r="J16" s="26"/>
      <c r="O16" s="33">
        <f>I16*0.21</f>
        <v>0</v>
      </c>
      <c r="P16">
        <v>3</v>
      </c>
    </row>
    <row r="17" spans="1:16" x14ac:dyDescent="0.25">
      <c r="A17" s="26" t="s">
        <v>34</v>
      </c>
      <c r="B17" s="34"/>
      <c r="C17" s="35"/>
      <c r="D17" s="35"/>
      <c r="E17" s="28" t="s">
        <v>43</v>
      </c>
      <c r="F17" s="35"/>
      <c r="G17" s="35"/>
      <c r="H17" s="35"/>
      <c r="I17" s="35"/>
      <c r="J17" s="36"/>
    </row>
    <row r="18" spans="1:16" ht="75" x14ac:dyDescent="0.25">
      <c r="A18" s="26" t="s">
        <v>36</v>
      </c>
      <c r="B18" s="34"/>
      <c r="C18" s="35"/>
      <c r="D18" s="35"/>
      <c r="E18" s="28" t="s">
        <v>44</v>
      </c>
      <c r="F18" s="35"/>
      <c r="G18" s="35"/>
      <c r="H18" s="35"/>
      <c r="I18" s="35"/>
      <c r="J18" s="36"/>
    </row>
    <row r="19" spans="1:16" x14ac:dyDescent="0.25">
      <c r="A19" s="26" t="s">
        <v>29</v>
      </c>
      <c r="B19" s="26">
        <v>5</v>
      </c>
      <c r="C19" s="27" t="s">
        <v>45</v>
      </c>
      <c r="D19" s="26" t="s">
        <v>31</v>
      </c>
      <c r="E19" s="28" t="s">
        <v>46</v>
      </c>
      <c r="F19" s="29" t="s">
        <v>33</v>
      </c>
      <c r="G19" s="30">
        <v>1</v>
      </c>
      <c r="H19" s="31">
        <v>0</v>
      </c>
      <c r="I19" s="32">
        <f>ROUND(G19*H19,P4)</f>
        <v>0</v>
      </c>
      <c r="J19" s="26"/>
      <c r="O19" s="33">
        <f>I19*0.21</f>
        <v>0</v>
      </c>
      <c r="P19">
        <v>3</v>
      </c>
    </row>
    <row r="20" spans="1:16" ht="30" x14ac:dyDescent="0.25">
      <c r="A20" s="26" t="s">
        <v>34</v>
      </c>
      <c r="B20" s="34"/>
      <c r="C20" s="35"/>
      <c r="D20" s="35"/>
      <c r="E20" s="28" t="s">
        <v>47</v>
      </c>
      <c r="F20" s="35"/>
      <c r="G20" s="35"/>
      <c r="H20" s="35"/>
      <c r="I20" s="35"/>
      <c r="J20" s="36"/>
    </row>
    <row r="21" spans="1:16" ht="75" x14ac:dyDescent="0.25">
      <c r="A21" s="26" t="s">
        <v>36</v>
      </c>
      <c r="B21" s="37"/>
      <c r="C21" s="38"/>
      <c r="D21" s="38"/>
      <c r="E21" s="28" t="s">
        <v>48</v>
      </c>
      <c r="F21" s="38"/>
      <c r="G21" s="38"/>
      <c r="H21" s="38"/>
      <c r="I21" s="38"/>
      <c r="J21" s="39"/>
    </row>
  </sheetData>
  <sheetProtection algorithmName="SHA-512" hashValue="UImcNs9h/wpCe7sEfM+KRsTi7VFp6G+FHmEThtFbqRJCnor2RAuh7e5GGTHJ61UjIi4ZaSbuRdq0QallxLOJeA==" saltValue="zzRcaQIPdF9wRhcfiVqQo/rJ6amlxBV2pRZ64bK2I7p49beQXSDhdYFMsQGd62RFBBwC9XyCFfR89WAUIXEE2A==" spinCount="100000"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" right="0.7" top="0.78740157499999996" bottom="0.78740157499999996" header="0.3" footer="0.3"/>
  <pageSetup fitToHeight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5" t="s">
        <v>5</v>
      </c>
      <c r="D3" s="46"/>
      <c r="E3" s="12" t="s">
        <v>6</v>
      </c>
      <c r="F3" s="7"/>
      <c r="G3" s="7"/>
      <c r="H3" s="13" t="s">
        <v>540</v>
      </c>
      <c r="I3" s="14">
        <f>SUMIFS(I9:I13,A9:A13,"SD")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5" t="s">
        <v>381</v>
      </c>
      <c r="D4" s="46"/>
      <c r="E4" s="12" t="s">
        <v>382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10" t="s">
        <v>12</v>
      </c>
      <c r="B5" s="11" t="s">
        <v>13</v>
      </c>
      <c r="C5" s="45" t="s">
        <v>540</v>
      </c>
      <c r="D5" s="46"/>
      <c r="E5" s="12" t="s">
        <v>343</v>
      </c>
      <c r="F5" s="7"/>
      <c r="G5" s="7"/>
      <c r="H5" s="7"/>
      <c r="I5" s="7"/>
      <c r="J5" s="9"/>
      <c r="O5">
        <v>0.21</v>
      </c>
    </row>
    <row r="6" spans="1:16" x14ac:dyDescent="0.25">
      <c r="A6" s="47" t="s">
        <v>15</v>
      </c>
      <c r="B6" s="48" t="s">
        <v>16</v>
      </c>
      <c r="C6" s="43" t="s">
        <v>17</v>
      </c>
      <c r="D6" s="43" t="s">
        <v>18</v>
      </c>
      <c r="E6" s="43" t="s">
        <v>19</v>
      </c>
      <c r="F6" s="43" t="s">
        <v>20</v>
      </c>
      <c r="G6" s="43" t="s">
        <v>21</v>
      </c>
      <c r="H6" s="43" t="s">
        <v>22</v>
      </c>
      <c r="I6" s="43"/>
      <c r="J6" s="44" t="s">
        <v>23</v>
      </c>
    </row>
    <row r="7" spans="1:16" x14ac:dyDescent="0.25">
      <c r="A7" s="47"/>
      <c r="B7" s="48"/>
      <c r="C7" s="43"/>
      <c r="D7" s="43"/>
      <c r="E7" s="43"/>
      <c r="F7" s="43"/>
      <c r="G7" s="43"/>
      <c r="H7" s="16" t="s">
        <v>24</v>
      </c>
      <c r="I7" s="16" t="s">
        <v>25</v>
      </c>
      <c r="J7" s="44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160</v>
      </c>
      <c r="D9" s="23"/>
      <c r="E9" s="20" t="s">
        <v>161</v>
      </c>
      <c r="F9" s="23"/>
      <c r="G9" s="23"/>
      <c r="H9" s="23"/>
      <c r="I9" s="24">
        <f>SUMIFS(I10:I13,A10:A13,"P")</f>
        <v>0</v>
      </c>
      <c r="J9" s="25"/>
    </row>
    <row r="10" spans="1:16" x14ac:dyDescent="0.25">
      <c r="A10" s="26" t="s">
        <v>29</v>
      </c>
      <c r="B10" s="26">
        <v>3</v>
      </c>
      <c r="C10" s="27" t="s">
        <v>344</v>
      </c>
      <c r="D10" s="26" t="s">
        <v>31</v>
      </c>
      <c r="E10" s="28" t="s">
        <v>345</v>
      </c>
      <c r="F10" s="29" t="s">
        <v>200</v>
      </c>
      <c r="G10" s="30">
        <v>588</v>
      </c>
      <c r="H10" s="31">
        <v>0</v>
      </c>
      <c r="I10" s="32">
        <f>ROUND(G10*H10,P4)</f>
        <v>0</v>
      </c>
      <c r="J10" s="26"/>
      <c r="O10" s="33">
        <f>I10*0.21</f>
        <v>0</v>
      </c>
      <c r="P10">
        <v>3</v>
      </c>
    </row>
    <row r="11" spans="1:16" ht="75" x14ac:dyDescent="0.25">
      <c r="A11" s="26" t="s">
        <v>34</v>
      </c>
      <c r="B11" s="34"/>
      <c r="C11" s="35"/>
      <c r="D11" s="35"/>
      <c r="E11" s="28" t="s">
        <v>346</v>
      </c>
      <c r="F11" s="35"/>
      <c r="G11" s="35"/>
      <c r="H11" s="35"/>
      <c r="I11" s="35"/>
      <c r="J11" s="36"/>
    </row>
    <row r="12" spans="1:16" ht="90" x14ac:dyDescent="0.25">
      <c r="A12" s="26" t="s">
        <v>58</v>
      </c>
      <c r="B12" s="34"/>
      <c r="C12" s="35"/>
      <c r="D12" s="35"/>
      <c r="E12" s="40" t="s">
        <v>541</v>
      </c>
      <c r="F12" s="35"/>
      <c r="G12" s="35"/>
      <c r="H12" s="35"/>
      <c r="I12" s="35"/>
      <c r="J12" s="36"/>
    </row>
    <row r="13" spans="1:16" ht="105" x14ac:dyDescent="0.25">
      <c r="A13" s="26" t="s">
        <v>36</v>
      </c>
      <c r="B13" s="37"/>
      <c r="C13" s="38"/>
      <c r="D13" s="38"/>
      <c r="E13" s="28" t="s">
        <v>348</v>
      </c>
      <c r="F13" s="38"/>
      <c r="G13" s="38"/>
      <c r="H13" s="38"/>
      <c r="I13" s="38"/>
      <c r="J13" s="39"/>
    </row>
  </sheetData>
  <sheetProtection algorithmName="SHA-512" hashValue="jUxM41VPq4E/qi6RqmG3/xVp1v+YshSRfEi4pAZ2iFc+QaQ1PYQvIkKOCaqGn2aEWjTiKv110VjKLp4WBOOnlQ==" saltValue="tNtPi6PoBmK2gadZfz8UCINCOkaaikgocgvXkTkdc4QOwoVaeh+mlULg5QSv5v8MzQohDFSPhr7WKyBIFSnMKQ==" spinCount="100000"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" right="0.7" top="0.78740157499999996" bottom="0.78740157499999996" header="0.3" footer="0.3"/>
  <pageSetup fitToHeight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5" t="s">
        <v>5</v>
      </c>
      <c r="D3" s="46"/>
      <c r="E3" s="12" t="s">
        <v>6</v>
      </c>
      <c r="F3" s="7"/>
      <c r="G3" s="7"/>
      <c r="H3" s="13" t="s">
        <v>542</v>
      </c>
      <c r="I3" s="14">
        <f>SUMIFS(I9:I26,A9:A26,"SD")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5" t="s">
        <v>381</v>
      </c>
      <c r="D4" s="46"/>
      <c r="E4" s="12" t="s">
        <v>382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10" t="s">
        <v>12</v>
      </c>
      <c r="B5" s="11" t="s">
        <v>13</v>
      </c>
      <c r="C5" s="45" t="s">
        <v>542</v>
      </c>
      <c r="D5" s="46"/>
      <c r="E5" s="12" t="s">
        <v>350</v>
      </c>
      <c r="F5" s="7"/>
      <c r="G5" s="7"/>
      <c r="H5" s="7"/>
      <c r="I5" s="7"/>
      <c r="J5" s="9"/>
      <c r="O5">
        <v>0.21</v>
      </c>
    </row>
    <row r="6" spans="1:16" x14ac:dyDescent="0.25">
      <c r="A6" s="47" t="s">
        <v>15</v>
      </c>
      <c r="B6" s="48" t="s">
        <v>16</v>
      </c>
      <c r="C6" s="43" t="s">
        <v>17</v>
      </c>
      <c r="D6" s="43" t="s">
        <v>18</v>
      </c>
      <c r="E6" s="43" t="s">
        <v>19</v>
      </c>
      <c r="F6" s="43" t="s">
        <v>20</v>
      </c>
      <c r="G6" s="43" t="s">
        <v>21</v>
      </c>
      <c r="H6" s="43" t="s">
        <v>22</v>
      </c>
      <c r="I6" s="43"/>
      <c r="J6" s="44" t="s">
        <v>23</v>
      </c>
    </row>
    <row r="7" spans="1:16" x14ac:dyDescent="0.25">
      <c r="A7" s="47"/>
      <c r="B7" s="48"/>
      <c r="C7" s="43"/>
      <c r="D7" s="43"/>
      <c r="E7" s="43"/>
      <c r="F7" s="43"/>
      <c r="G7" s="43"/>
      <c r="H7" s="16" t="s">
        <v>24</v>
      </c>
      <c r="I7" s="16" t="s">
        <v>25</v>
      </c>
      <c r="J7" s="44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160</v>
      </c>
      <c r="D9" s="23"/>
      <c r="E9" s="20" t="s">
        <v>161</v>
      </c>
      <c r="F9" s="23"/>
      <c r="G9" s="23"/>
      <c r="H9" s="23"/>
      <c r="I9" s="24">
        <f>SUMIFS(I10:I17,A10:A17,"P")</f>
        <v>0</v>
      </c>
      <c r="J9" s="25"/>
    </row>
    <row r="10" spans="1:16" x14ac:dyDescent="0.25">
      <c r="A10" s="26" t="s">
        <v>29</v>
      </c>
      <c r="B10" s="26">
        <v>1</v>
      </c>
      <c r="C10" s="27" t="s">
        <v>351</v>
      </c>
      <c r="D10" s="26" t="s">
        <v>31</v>
      </c>
      <c r="E10" s="28" t="s">
        <v>352</v>
      </c>
      <c r="F10" s="29" t="s">
        <v>135</v>
      </c>
      <c r="G10" s="30">
        <v>147</v>
      </c>
      <c r="H10" s="31">
        <v>0</v>
      </c>
      <c r="I10" s="32">
        <f>ROUND(G10*H10,P4)</f>
        <v>0</v>
      </c>
      <c r="J10" s="26"/>
      <c r="O10" s="33">
        <f>I10*0.21</f>
        <v>0</v>
      </c>
      <c r="P10">
        <v>3</v>
      </c>
    </row>
    <row r="11" spans="1:16" ht="165" x14ac:dyDescent="0.25">
      <c r="A11" s="26" t="s">
        <v>34</v>
      </c>
      <c r="B11" s="34"/>
      <c r="C11" s="35"/>
      <c r="D11" s="35"/>
      <c r="E11" s="28" t="s">
        <v>353</v>
      </c>
      <c r="F11" s="35"/>
      <c r="G11" s="35"/>
      <c r="H11" s="35"/>
      <c r="I11" s="35"/>
      <c r="J11" s="36"/>
    </row>
    <row r="12" spans="1:16" ht="90" x14ac:dyDescent="0.25">
      <c r="A12" s="26" t="s">
        <v>58</v>
      </c>
      <c r="B12" s="34"/>
      <c r="C12" s="35"/>
      <c r="D12" s="35"/>
      <c r="E12" s="40" t="s">
        <v>543</v>
      </c>
      <c r="F12" s="35"/>
      <c r="G12" s="35"/>
      <c r="H12" s="35"/>
      <c r="I12" s="35"/>
      <c r="J12" s="36"/>
    </row>
    <row r="13" spans="1:16" ht="120" x14ac:dyDescent="0.25">
      <c r="A13" s="26" t="s">
        <v>36</v>
      </c>
      <c r="B13" s="34"/>
      <c r="C13" s="35"/>
      <c r="D13" s="35"/>
      <c r="E13" s="28" t="s">
        <v>179</v>
      </c>
      <c r="F13" s="35"/>
      <c r="G13" s="35"/>
      <c r="H13" s="35"/>
      <c r="I13" s="35"/>
      <c r="J13" s="36"/>
    </row>
    <row r="14" spans="1:16" x14ac:dyDescent="0.25">
      <c r="A14" s="26" t="s">
        <v>29</v>
      </c>
      <c r="B14" s="26">
        <v>3</v>
      </c>
      <c r="C14" s="27" t="s">
        <v>344</v>
      </c>
      <c r="D14" s="26" t="s">
        <v>31</v>
      </c>
      <c r="E14" s="28" t="s">
        <v>345</v>
      </c>
      <c r="F14" s="29" t="s">
        <v>200</v>
      </c>
      <c r="G14" s="30">
        <v>294</v>
      </c>
      <c r="H14" s="31">
        <v>0</v>
      </c>
      <c r="I14" s="32">
        <f>ROUND(G14*H14,P4)</f>
        <v>0</v>
      </c>
      <c r="J14" s="26"/>
      <c r="O14" s="33">
        <f>I14*0.21</f>
        <v>0</v>
      </c>
      <c r="P14">
        <v>3</v>
      </c>
    </row>
    <row r="15" spans="1:16" ht="165" x14ac:dyDescent="0.25">
      <c r="A15" s="26" t="s">
        <v>34</v>
      </c>
      <c r="B15" s="34"/>
      <c r="C15" s="35"/>
      <c r="D15" s="35"/>
      <c r="E15" s="28" t="s">
        <v>353</v>
      </c>
      <c r="F15" s="35"/>
      <c r="G15" s="35"/>
      <c r="H15" s="35"/>
      <c r="I15" s="35"/>
      <c r="J15" s="36"/>
    </row>
    <row r="16" spans="1:16" ht="90" x14ac:dyDescent="0.25">
      <c r="A16" s="26" t="s">
        <v>58</v>
      </c>
      <c r="B16" s="34"/>
      <c r="C16" s="35"/>
      <c r="D16" s="35"/>
      <c r="E16" s="40" t="s">
        <v>544</v>
      </c>
      <c r="F16" s="35"/>
      <c r="G16" s="35"/>
      <c r="H16" s="35"/>
      <c r="I16" s="35"/>
      <c r="J16" s="36"/>
    </row>
    <row r="17" spans="1:16" ht="105" x14ac:dyDescent="0.25">
      <c r="A17" s="26" t="s">
        <v>36</v>
      </c>
      <c r="B17" s="34"/>
      <c r="C17" s="35"/>
      <c r="D17" s="35"/>
      <c r="E17" s="28" t="s">
        <v>356</v>
      </c>
      <c r="F17" s="35"/>
      <c r="G17" s="35"/>
      <c r="H17" s="35"/>
      <c r="I17" s="35"/>
      <c r="J17" s="36"/>
    </row>
    <row r="18" spans="1:16" x14ac:dyDescent="0.25">
      <c r="A18" s="20" t="s">
        <v>26</v>
      </c>
      <c r="B18" s="21"/>
      <c r="C18" s="22" t="s">
        <v>204</v>
      </c>
      <c r="D18" s="23"/>
      <c r="E18" s="20" t="s">
        <v>205</v>
      </c>
      <c r="F18" s="23"/>
      <c r="G18" s="23"/>
      <c r="H18" s="23"/>
      <c r="I18" s="24">
        <f>SUMIFS(I19:I26,A19:A26,"P")</f>
        <v>0</v>
      </c>
      <c r="J18" s="25"/>
    </row>
    <row r="19" spans="1:16" x14ac:dyDescent="0.25">
      <c r="A19" s="26" t="s">
        <v>29</v>
      </c>
      <c r="B19" s="26">
        <v>4</v>
      </c>
      <c r="C19" s="27" t="s">
        <v>357</v>
      </c>
      <c r="D19" s="26" t="s">
        <v>31</v>
      </c>
      <c r="E19" s="28" t="s">
        <v>358</v>
      </c>
      <c r="F19" s="29" t="s">
        <v>135</v>
      </c>
      <c r="G19" s="30">
        <v>147</v>
      </c>
      <c r="H19" s="31">
        <v>0</v>
      </c>
      <c r="I19" s="32">
        <f>ROUND(G19*H19,P4)</f>
        <v>0</v>
      </c>
      <c r="J19" s="26"/>
      <c r="O19" s="33">
        <f>I19*0.21</f>
        <v>0</v>
      </c>
      <c r="P19">
        <v>3</v>
      </c>
    </row>
    <row r="20" spans="1:16" ht="165" x14ac:dyDescent="0.25">
      <c r="A20" s="26" t="s">
        <v>34</v>
      </c>
      <c r="B20" s="34"/>
      <c r="C20" s="35"/>
      <c r="D20" s="35"/>
      <c r="E20" s="28" t="s">
        <v>353</v>
      </c>
      <c r="F20" s="35"/>
      <c r="G20" s="35"/>
      <c r="H20" s="35"/>
      <c r="I20" s="35"/>
      <c r="J20" s="36"/>
    </row>
    <row r="21" spans="1:16" ht="90" x14ac:dyDescent="0.25">
      <c r="A21" s="26" t="s">
        <v>58</v>
      </c>
      <c r="B21" s="34"/>
      <c r="C21" s="35"/>
      <c r="D21" s="35"/>
      <c r="E21" s="40" t="s">
        <v>543</v>
      </c>
      <c r="F21" s="35"/>
      <c r="G21" s="35"/>
      <c r="H21" s="35"/>
      <c r="I21" s="35"/>
      <c r="J21" s="36"/>
    </row>
    <row r="22" spans="1:16" ht="75" x14ac:dyDescent="0.25">
      <c r="A22" s="26" t="s">
        <v>36</v>
      </c>
      <c r="B22" s="34"/>
      <c r="C22" s="35"/>
      <c r="D22" s="35"/>
      <c r="E22" s="28" t="s">
        <v>359</v>
      </c>
      <c r="F22" s="35"/>
      <c r="G22" s="35"/>
      <c r="H22" s="35"/>
      <c r="I22" s="35"/>
      <c r="J22" s="36"/>
    </row>
    <row r="23" spans="1:16" x14ac:dyDescent="0.25">
      <c r="A23" s="26" t="s">
        <v>29</v>
      </c>
      <c r="B23" s="26">
        <v>5</v>
      </c>
      <c r="C23" s="27" t="s">
        <v>360</v>
      </c>
      <c r="D23" s="26" t="s">
        <v>31</v>
      </c>
      <c r="E23" s="28" t="s">
        <v>361</v>
      </c>
      <c r="F23" s="29" t="s">
        <v>135</v>
      </c>
      <c r="G23" s="30">
        <v>147</v>
      </c>
      <c r="H23" s="31">
        <v>0</v>
      </c>
      <c r="I23" s="32">
        <f>ROUND(G23*H23,P4)</f>
        <v>0</v>
      </c>
      <c r="J23" s="26"/>
      <c r="O23" s="33">
        <f>I23*0.21</f>
        <v>0</v>
      </c>
      <c r="P23">
        <v>3</v>
      </c>
    </row>
    <row r="24" spans="1:16" ht="180" x14ac:dyDescent="0.25">
      <c r="A24" s="26" t="s">
        <v>34</v>
      </c>
      <c r="B24" s="34"/>
      <c r="C24" s="35"/>
      <c r="D24" s="35"/>
      <c r="E24" s="28" t="s">
        <v>362</v>
      </c>
      <c r="F24" s="35"/>
      <c r="G24" s="35"/>
      <c r="H24" s="35"/>
      <c r="I24" s="35"/>
      <c r="J24" s="36"/>
    </row>
    <row r="25" spans="1:16" ht="90" x14ac:dyDescent="0.25">
      <c r="A25" s="26" t="s">
        <v>58</v>
      </c>
      <c r="B25" s="34"/>
      <c r="C25" s="35"/>
      <c r="D25" s="35"/>
      <c r="E25" s="40" t="s">
        <v>543</v>
      </c>
      <c r="F25" s="35"/>
      <c r="G25" s="35"/>
      <c r="H25" s="35"/>
      <c r="I25" s="35"/>
      <c r="J25" s="36"/>
    </row>
    <row r="26" spans="1:16" ht="75" x14ac:dyDescent="0.25">
      <c r="A26" s="26" t="s">
        <v>36</v>
      </c>
      <c r="B26" s="37"/>
      <c r="C26" s="38"/>
      <c r="D26" s="38"/>
      <c r="E26" s="28" t="s">
        <v>359</v>
      </c>
      <c r="F26" s="38"/>
      <c r="G26" s="38"/>
      <c r="H26" s="38"/>
      <c r="I26" s="38"/>
      <c r="J26" s="39"/>
    </row>
  </sheetData>
  <sheetProtection algorithmName="SHA-512" hashValue="zMR5JHesIpg5UUptzyB4Nh6ZA9FQ6gLnBsE6PF/NSM61t9GsOV8vs0hLaxYHZgDkG9BkLVGaqUC6Ehzf9e1VHQ==" saltValue="eEdfxM0wsN0swbxWLr293JJRuWzdBpCKTd/ByteqnQ2kT58wN2FJ1xcCyiS9xQ6lakVEJwbZPLhi9aKvN3C18Q==" spinCount="100000"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" right="0.7" top="0.78740157499999996" bottom="0.78740157499999996" header="0.3" footer="0.3"/>
  <pageSetup fitToHeight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5" t="s">
        <v>5</v>
      </c>
      <c r="D3" s="46"/>
      <c r="E3" s="12" t="s">
        <v>6</v>
      </c>
      <c r="F3" s="7"/>
      <c r="G3" s="7"/>
      <c r="H3" s="13" t="s">
        <v>545</v>
      </c>
      <c r="I3" s="14">
        <f>SUMIFS(I9:I48,A9:A48,"SD")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5" t="s">
        <v>381</v>
      </c>
      <c r="D4" s="46"/>
      <c r="E4" s="12" t="s">
        <v>382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10" t="s">
        <v>12</v>
      </c>
      <c r="B5" s="11" t="s">
        <v>13</v>
      </c>
      <c r="C5" s="45" t="s">
        <v>545</v>
      </c>
      <c r="D5" s="46"/>
      <c r="E5" s="12" t="s">
        <v>364</v>
      </c>
      <c r="F5" s="7"/>
      <c r="G5" s="7"/>
      <c r="H5" s="7"/>
      <c r="I5" s="7"/>
      <c r="J5" s="9"/>
      <c r="O5">
        <v>0.21</v>
      </c>
    </row>
    <row r="6" spans="1:16" x14ac:dyDescent="0.25">
      <c r="A6" s="47" t="s">
        <v>15</v>
      </c>
      <c r="B6" s="48" t="s">
        <v>16</v>
      </c>
      <c r="C6" s="43" t="s">
        <v>17</v>
      </c>
      <c r="D6" s="43" t="s">
        <v>18</v>
      </c>
      <c r="E6" s="43" t="s">
        <v>19</v>
      </c>
      <c r="F6" s="43" t="s">
        <v>20</v>
      </c>
      <c r="G6" s="43" t="s">
        <v>21</v>
      </c>
      <c r="H6" s="43" t="s">
        <v>22</v>
      </c>
      <c r="I6" s="43"/>
      <c r="J6" s="44" t="s">
        <v>23</v>
      </c>
    </row>
    <row r="7" spans="1:16" x14ac:dyDescent="0.25">
      <c r="A7" s="47"/>
      <c r="B7" s="48"/>
      <c r="C7" s="43"/>
      <c r="D7" s="43"/>
      <c r="E7" s="43"/>
      <c r="F7" s="43"/>
      <c r="G7" s="43"/>
      <c r="H7" s="16" t="s">
        <v>24</v>
      </c>
      <c r="I7" s="16" t="s">
        <v>25</v>
      </c>
      <c r="J7" s="44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SUMIFS(I10:I13,A10:A13,"P")</f>
        <v>0</v>
      </c>
      <c r="J9" s="25"/>
    </row>
    <row r="10" spans="1:16" x14ac:dyDescent="0.25">
      <c r="A10" s="26" t="s">
        <v>29</v>
      </c>
      <c r="B10" s="26">
        <v>2</v>
      </c>
      <c r="C10" s="27" t="s">
        <v>53</v>
      </c>
      <c r="D10" s="26" t="s">
        <v>64</v>
      </c>
      <c r="E10" s="28" t="s">
        <v>55</v>
      </c>
      <c r="F10" s="29" t="s">
        <v>56</v>
      </c>
      <c r="G10" s="30">
        <v>1314.288</v>
      </c>
      <c r="H10" s="31">
        <v>0</v>
      </c>
      <c r="I10" s="32">
        <f>ROUND(G10*H10,P4)</f>
        <v>0</v>
      </c>
      <c r="J10" s="26"/>
      <c r="O10" s="33">
        <f>I10*0.21</f>
        <v>0</v>
      </c>
      <c r="P10">
        <v>3</v>
      </c>
    </row>
    <row r="11" spans="1:16" ht="30" x14ac:dyDescent="0.25">
      <c r="A11" s="26" t="s">
        <v>34</v>
      </c>
      <c r="B11" s="34"/>
      <c r="C11" s="35"/>
      <c r="D11" s="35"/>
      <c r="E11" s="28" t="s">
        <v>65</v>
      </c>
      <c r="F11" s="35"/>
      <c r="G11" s="35"/>
      <c r="H11" s="35"/>
      <c r="I11" s="35"/>
      <c r="J11" s="36"/>
    </row>
    <row r="12" spans="1:16" ht="45" x14ac:dyDescent="0.25">
      <c r="A12" s="26" t="s">
        <v>58</v>
      </c>
      <c r="B12" s="34"/>
      <c r="C12" s="35"/>
      <c r="D12" s="35"/>
      <c r="E12" s="40" t="s">
        <v>546</v>
      </c>
      <c r="F12" s="35"/>
      <c r="G12" s="35"/>
      <c r="H12" s="35"/>
      <c r="I12" s="35"/>
      <c r="J12" s="36"/>
    </row>
    <row r="13" spans="1:16" ht="75" x14ac:dyDescent="0.25">
      <c r="A13" s="26" t="s">
        <v>36</v>
      </c>
      <c r="B13" s="34"/>
      <c r="C13" s="35"/>
      <c r="D13" s="35"/>
      <c r="E13" s="28" t="s">
        <v>60</v>
      </c>
      <c r="F13" s="35"/>
      <c r="G13" s="35"/>
      <c r="H13" s="35"/>
      <c r="I13" s="35"/>
      <c r="J13" s="36"/>
    </row>
    <row r="14" spans="1:16" x14ac:dyDescent="0.25">
      <c r="A14" s="20" t="s">
        <v>26</v>
      </c>
      <c r="B14" s="21"/>
      <c r="C14" s="22" t="s">
        <v>67</v>
      </c>
      <c r="D14" s="23"/>
      <c r="E14" s="20" t="s">
        <v>68</v>
      </c>
      <c r="F14" s="23"/>
      <c r="G14" s="23"/>
      <c r="H14" s="23"/>
      <c r="I14" s="24">
        <f>SUMIFS(I15:I30,A15:A30,"P")</f>
        <v>0</v>
      </c>
      <c r="J14" s="25"/>
    </row>
    <row r="15" spans="1:16" ht="30" x14ac:dyDescent="0.25">
      <c r="A15" s="26" t="s">
        <v>29</v>
      </c>
      <c r="B15" s="26">
        <v>1</v>
      </c>
      <c r="C15" s="27" t="s">
        <v>78</v>
      </c>
      <c r="D15" s="26" t="s">
        <v>93</v>
      </c>
      <c r="E15" s="28" t="s">
        <v>80</v>
      </c>
      <c r="F15" s="29" t="s">
        <v>71</v>
      </c>
      <c r="G15" s="30">
        <v>399.07499999999999</v>
      </c>
      <c r="H15" s="31">
        <v>0</v>
      </c>
      <c r="I15" s="32">
        <f>ROUND(G15*H15,P4)</f>
        <v>0</v>
      </c>
      <c r="J15" s="26"/>
      <c r="O15" s="33">
        <f>I15*0.21</f>
        <v>0</v>
      </c>
      <c r="P15">
        <v>3</v>
      </c>
    </row>
    <row r="16" spans="1:16" ht="90" x14ac:dyDescent="0.25">
      <c r="A16" s="26" t="s">
        <v>34</v>
      </c>
      <c r="B16" s="34"/>
      <c r="C16" s="35"/>
      <c r="D16" s="35"/>
      <c r="E16" s="28" t="s">
        <v>366</v>
      </c>
      <c r="F16" s="35"/>
      <c r="G16" s="35"/>
      <c r="H16" s="35"/>
      <c r="I16" s="35"/>
      <c r="J16" s="36"/>
    </row>
    <row r="17" spans="1:16" ht="60" x14ac:dyDescent="0.25">
      <c r="A17" s="26" t="s">
        <v>58</v>
      </c>
      <c r="B17" s="34"/>
      <c r="C17" s="35"/>
      <c r="D17" s="35"/>
      <c r="E17" s="40" t="s">
        <v>547</v>
      </c>
      <c r="F17" s="35"/>
      <c r="G17" s="35"/>
      <c r="H17" s="35"/>
      <c r="I17" s="35"/>
      <c r="J17" s="36"/>
    </row>
    <row r="18" spans="1:16" ht="120" x14ac:dyDescent="0.25">
      <c r="A18" s="26" t="s">
        <v>36</v>
      </c>
      <c r="B18" s="34"/>
      <c r="C18" s="35"/>
      <c r="D18" s="35"/>
      <c r="E18" s="28" t="s">
        <v>83</v>
      </c>
      <c r="F18" s="35"/>
      <c r="G18" s="35"/>
      <c r="H18" s="35"/>
      <c r="I18" s="35"/>
      <c r="J18" s="36"/>
    </row>
    <row r="19" spans="1:16" ht="30" x14ac:dyDescent="0.25">
      <c r="A19" s="26" t="s">
        <v>29</v>
      </c>
      <c r="B19" s="26">
        <v>3</v>
      </c>
      <c r="C19" s="27" t="s">
        <v>78</v>
      </c>
      <c r="D19" s="26" t="s">
        <v>64</v>
      </c>
      <c r="E19" s="28" t="s">
        <v>80</v>
      </c>
      <c r="F19" s="29" t="s">
        <v>71</v>
      </c>
      <c r="G19" s="30">
        <v>292.65499999999997</v>
      </c>
      <c r="H19" s="31">
        <v>0</v>
      </c>
      <c r="I19" s="32">
        <f>ROUND(G19*H19,P4)</f>
        <v>0</v>
      </c>
      <c r="J19" s="26"/>
      <c r="O19" s="33">
        <f>I19*0.21</f>
        <v>0</v>
      </c>
      <c r="P19">
        <v>3</v>
      </c>
    </row>
    <row r="20" spans="1:16" ht="60" x14ac:dyDescent="0.25">
      <c r="A20" s="26" t="s">
        <v>34</v>
      </c>
      <c r="B20" s="34"/>
      <c r="C20" s="35"/>
      <c r="D20" s="35"/>
      <c r="E20" s="28" t="s">
        <v>548</v>
      </c>
      <c r="F20" s="35"/>
      <c r="G20" s="35"/>
      <c r="H20" s="35"/>
      <c r="I20" s="35"/>
      <c r="J20" s="36"/>
    </row>
    <row r="21" spans="1:16" ht="90" x14ac:dyDescent="0.25">
      <c r="A21" s="26" t="s">
        <v>58</v>
      </c>
      <c r="B21" s="34"/>
      <c r="C21" s="35"/>
      <c r="D21" s="35"/>
      <c r="E21" s="40" t="s">
        <v>549</v>
      </c>
      <c r="F21" s="35"/>
      <c r="G21" s="35"/>
      <c r="H21" s="35"/>
      <c r="I21" s="35"/>
      <c r="J21" s="36"/>
    </row>
    <row r="22" spans="1:16" ht="120" x14ac:dyDescent="0.25">
      <c r="A22" s="26" t="s">
        <v>36</v>
      </c>
      <c r="B22" s="34"/>
      <c r="C22" s="35"/>
      <c r="D22" s="35"/>
      <c r="E22" s="28" t="s">
        <v>83</v>
      </c>
      <c r="F22" s="35"/>
      <c r="G22" s="35"/>
      <c r="H22" s="35"/>
      <c r="I22" s="35"/>
      <c r="J22" s="36"/>
    </row>
    <row r="23" spans="1:16" x14ac:dyDescent="0.25">
      <c r="A23" s="26" t="s">
        <v>29</v>
      </c>
      <c r="B23" s="26">
        <v>4</v>
      </c>
      <c r="C23" s="27" t="s">
        <v>69</v>
      </c>
      <c r="D23" s="26" t="s">
        <v>31</v>
      </c>
      <c r="E23" s="28" t="s">
        <v>70</v>
      </c>
      <c r="F23" s="29" t="s">
        <v>71</v>
      </c>
      <c r="G23" s="30">
        <v>452.28500000000003</v>
      </c>
      <c r="H23" s="31">
        <v>0</v>
      </c>
      <c r="I23" s="32">
        <f>ROUND(G23*H23,P4)</f>
        <v>0</v>
      </c>
      <c r="J23" s="26"/>
      <c r="O23" s="33">
        <f>I23*0.21</f>
        <v>0</v>
      </c>
      <c r="P23">
        <v>3</v>
      </c>
    </row>
    <row r="24" spans="1:16" ht="195" x14ac:dyDescent="0.25">
      <c r="A24" s="26" t="s">
        <v>34</v>
      </c>
      <c r="B24" s="34"/>
      <c r="C24" s="35"/>
      <c r="D24" s="35"/>
      <c r="E24" s="28" t="s">
        <v>550</v>
      </c>
      <c r="F24" s="35"/>
      <c r="G24" s="35"/>
      <c r="H24" s="35"/>
      <c r="I24" s="35"/>
      <c r="J24" s="36"/>
    </row>
    <row r="25" spans="1:16" ht="60" x14ac:dyDescent="0.25">
      <c r="A25" s="26" t="s">
        <v>58</v>
      </c>
      <c r="B25" s="34"/>
      <c r="C25" s="35"/>
      <c r="D25" s="35"/>
      <c r="E25" s="40" t="s">
        <v>551</v>
      </c>
      <c r="F25" s="35"/>
      <c r="G25" s="35"/>
      <c r="H25" s="35"/>
      <c r="I25" s="35"/>
      <c r="J25" s="36"/>
    </row>
    <row r="26" spans="1:16" ht="30" x14ac:dyDescent="0.25">
      <c r="A26" s="26" t="s">
        <v>36</v>
      </c>
      <c r="B26" s="34"/>
      <c r="C26" s="35"/>
      <c r="D26" s="35"/>
      <c r="E26" s="28" t="s">
        <v>74</v>
      </c>
      <c r="F26" s="35"/>
      <c r="G26" s="35"/>
      <c r="H26" s="35"/>
      <c r="I26" s="35"/>
      <c r="J26" s="36"/>
    </row>
    <row r="27" spans="1:16" x14ac:dyDescent="0.25">
      <c r="A27" s="26" t="s">
        <v>29</v>
      </c>
      <c r="B27" s="26">
        <v>10</v>
      </c>
      <c r="C27" s="27" t="s">
        <v>133</v>
      </c>
      <c r="D27" s="26" t="s">
        <v>31</v>
      </c>
      <c r="E27" s="28" t="s">
        <v>134</v>
      </c>
      <c r="F27" s="29" t="s">
        <v>135</v>
      </c>
      <c r="G27" s="30">
        <v>5321</v>
      </c>
      <c r="H27" s="31">
        <v>0</v>
      </c>
      <c r="I27" s="32">
        <f>ROUND(G27*H27,P4)</f>
        <v>0</v>
      </c>
      <c r="J27" s="26"/>
      <c r="O27" s="33">
        <f>I27*0.21</f>
        <v>0</v>
      </c>
      <c r="P27">
        <v>3</v>
      </c>
    </row>
    <row r="28" spans="1:16" ht="30" x14ac:dyDescent="0.25">
      <c r="A28" s="26" t="s">
        <v>34</v>
      </c>
      <c r="B28" s="34"/>
      <c r="C28" s="35"/>
      <c r="D28" s="35"/>
      <c r="E28" s="28" t="s">
        <v>372</v>
      </c>
      <c r="F28" s="35"/>
      <c r="G28" s="35"/>
      <c r="H28" s="35"/>
      <c r="I28" s="35"/>
      <c r="J28" s="36"/>
    </row>
    <row r="29" spans="1:16" ht="90" x14ac:dyDescent="0.25">
      <c r="A29" s="26" t="s">
        <v>58</v>
      </c>
      <c r="B29" s="34"/>
      <c r="C29" s="35"/>
      <c r="D29" s="35"/>
      <c r="E29" s="40" t="s">
        <v>552</v>
      </c>
      <c r="F29" s="35"/>
      <c r="G29" s="35"/>
      <c r="H29" s="35"/>
      <c r="I29" s="35"/>
      <c r="J29" s="36"/>
    </row>
    <row r="30" spans="1:16" ht="75" x14ac:dyDescent="0.25">
      <c r="A30" s="26" t="s">
        <v>36</v>
      </c>
      <c r="B30" s="34"/>
      <c r="C30" s="35"/>
      <c r="D30" s="35"/>
      <c r="E30" s="28" t="s">
        <v>138</v>
      </c>
      <c r="F30" s="35"/>
      <c r="G30" s="35"/>
      <c r="H30" s="35"/>
      <c r="I30" s="35"/>
      <c r="J30" s="36"/>
    </row>
    <row r="31" spans="1:16" x14ac:dyDescent="0.25">
      <c r="A31" s="20" t="s">
        <v>26</v>
      </c>
      <c r="B31" s="21"/>
      <c r="C31" s="22" t="s">
        <v>150</v>
      </c>
      <c r="D31" s="23"/>
      <c r="E31" s="20" t="s">
        <v>151</v>
      </c>
      <c r="F31" s="23"/>
      <c r="G31" s="23"/>
      <c r="H31" s="23"/>
      <c r="I31" s="24">
        <f>SUMIFS(I32:I35,A32:A35,"P")</f>
        <v>0</v>
      </c>
      <c r="J31" s="25"/>
    </row>
    <row r="32" spans="1:16" x14ac:dyDescent="0.25">
      <c r="A32" s="26" t="s">
        <v>29</v>
      </c>
      <c r="B32" s="26">
        <v>14</v>
      </c>
      <c r="C32" s="27" t="s">
        <v>374</v>
      </c>
      <c r="D32" s="26" t="s">
        <v>31</v>
      </c>
      <c r="E32" s="28" t="s">
        <v>375</v>
      </c>
      <c r="F32" s="29" t="s">
        <v>135</v>
      </c>
      <c r="G32" s="30">
        <v>2660.5</v>
      </c>
      <c r="H32" s="31">
        <v>0</v>
      </c>
      <c r="I32" s="32">
        <f>ROUND(G32*H32,P4)</f>
        <v>0</v>
      </c>
      <c r="J32" s="26"/>
      <c r="O32" s="33">
        <f>I32*0.21</f>
        <v>0</v>
      </c>
      <c r="P32">
        <v>3</v>
      </c>
    </row>
    <row r="33" spans="1:16" ht="45" x14ac:dyDescent="0.25">
      <c r="A33" s="26" t="s">
        <v>34</v>
      </c>
      <c r="B33" s="34"/>
      <c r="C33" s="35"/>
      <c r="D33" s="35"/>
      <c r="E33" s="28" t="s">
        <v>155</v>
      </c>
      <c r="F33" s="35"/>
      <c r="G33" s="35"/>
      <c r="H33" s="35"/>
      <c r="I33" s="35"/>
      <c r="J33" s="36"/>
    </row>
    <row r="34" spans="1:16" ht="60" x14ac:dyDescent="0.25">
      <c r="A34" s="26" t="s">
        <v>58</v>
      </c>
      <c r="B34" s="34"/>
      <c r="C34" s="35"/>
      <c r="D34" s="35"/>
      <c r="E34" s="40" t="s">
        <v>553</v>
      </c>
      <c r="F34" s="35"/>
      <c r="G34" s="35"/>
      <c r="H34" s="35"/>
      <c r="I34" s="35"/>
      <c r="J34" s="36"/>
    </row>
    <row r="35" spans="1:16" ht="150" x14ac:dyDescent="0.25">
      <c r="A35" s="26" t="s">
        <v>36</v>
      </c>
      <c r="B35" s="34"/>
      <c r="C35" s="35"/>
      <c r="D35" s="35"/>
      <c r="E35" s="28" t="s">
        <v>157</v>
      </c>
      <c r="F35" s="35"/>
      <c r="G35" s="35"/>
      <c r="H35" s="35"/>
      <c r="I35" s="35"/>
      <c r="J35" s="36"/>
    </row>
    <row r="36" spans="1:16" x14ac:dyDescent="0.25">
      <c r="A36" s="20" t="s">
        <v>26</v>
      </c>
      <c r="B36" s="21"/>
      <c r="C36" s="22" t="s">
        <v>160</v>
      </c>
      <c r="D36" s="23"/>
      <c r="E36" s="20" t="s">
        <v>161</v>
      </c>
      <c r="F36" s="23"/>
      <c r="G36" s="23"/>
      <c r="H36" s="23"/>
      <c r="I36" s="24">
        <f>SUMIFS(I37:I48,A37:A48,"P")</f>
        <v>0</v>
      </c>
      <c r="J36" s="25"/>
    </row>
    <row r="37" spans="1:16" x14ac:dyDescent="0.25">
      <c r="A37" s="26" t="s">
        <v>29</v>
      </c>
      <c r="B37" s="26">
        <v>15</v>
      </c>
      <c r="C37" s="27" t="s">
        <v>162</v>
      </c>
      <c r="D37" s="26" t="s">
        <v>31</v>
      </c>
      <c r="E37" s="28" t="s">
        <v>163</v>
      </c>
      <c r="F37" s="29" t="s">
        <v>135</v>
      </c>
      <c r="G37" s="30">
        <v>2660.5</v>
      </c>
      <c r="H37" s="31">
        <v>0</v>
      </c>
      <c r="I37" s="32">
        <f>ROUND(G37*H37,P4)</f>
        <v>0</v>
      </c>
      <c r="J37" s="26"/>
      <c r="O37" s="33">
        <f>I37*0.21</f>
        <v>0</v>
      </c>
      <c r="P37">
        <v>3</v>
      </c>
    </row>
    <row r="38" spans="1:16" ht="75" x14ac:dyDescent="0.25">
      <c r="A38" s="26" t="s">
        <v>34</v>
      </c>
      <c r="B38" s="34"/>
      <c r="C38" s="35"/>
      <c r="D38" s="35"/>
      <c r="E38" s="28" t="s">
        <v>377</v>
      </c>
      <c r="F38" s="35"/>
      <c r="G38" s="35"/>
      <c r="H38" s="35"/>
      <c r="I38" s="35"/>
      <c r="J38" s="36"/>
    </row>
    <row r="39" spans="1:16" ht="60" x14ac:dyDescent="0.25">
      <c r="A39" s="26" t="s">
        <v>58</v>
      </c>
      <c r="B39" s="34"/>
      <c r="C39" s="35"/>
      <c r="D39" s="35"/>
      <c r="E39" s="40" t="s">
        <v>554</v>
      </c>
      <c r="F39" s="35"/>
      <c r="G39" s="35"/>
      <c r="H39" s="35"/>
      <c r="I39" s="35"/>
      <c r="J39" s="36"/>
    </row>
    <row r="40" spans="1:16" ht="90" x14ac:dyDescent="0.25">
      <c r="A40" s="26" t="s">
        <v>36</v>
      </c>
      <c r="B40" s="34"/>
      <c r="C40" s="35"/>
      <c r="D40" s="35"/>
      <c r="E40" s="28" t="s">
        <v>166</v>
      </c>
      <c r="F40" s="35"/>
      <c r="G40" s="35"/>
      <c r="H40" s="35"/>
      <c r="I40" s="35"/>
      <c r="J40" s="36"/>
    </row>
    <row r="41" spans="1:16" x14ac:dyDescent="0.25">
      <c r="A41" s="26" t="s">
        <v>29</v>
      </c>
      <c r="B41" s="26">
        <v>16</v>
      </c>
      <c r="C41" s="27" t="s">
        <v>167</v>
      </c>
      <c r="D41" s="26" t="s">
        <v>31</v>
      </c>
      <c r="E41" s="28" t="s">
        <v>168</v>
      </c>
      <c r="F41" s="29" t="s">
        <v>135</v>
      </c>
      <c r="G41" s="30">
        <v>2660.5</v>
      </c>
      <c r="H41" s="31">
        <v>0</v>
      </c>
      <c r="I41" s="32">
        <f>ROUND(G41*H41,P4)</f>
        <v>0</v>
      </c>
      <c r="J41" s="26"/>
      <c r="O41" s="33">
        <f>I41*0.21</f>
        <v>0</v>
      </c>
      <c r="P41">
        <v>3</v>
      </c>
    </row>
    <row r="42" spans="1:16" ht="30" x14ac:dyDescent="0.25">
      <c r="A42" s="26" t="s">
        <v>34</v>
      </c>
      <c r="B42" s="34"/>
      <c r="C42" s="35"/>
      <c r="D42" s="35"/>
      <c r="E42" s="28" t="s">
        <v>378</v>
      </c>
      <c r="F42" s="35"/>
      <c r="G42" s="35"/>
      <c r="H42" s="35"/>
      <c r="I42" s="35"/>
      <c r="J42" s="36"/>
    </row>
    <row r="43" spans="1:16" ht="60" x14ac:dyDescent="0.25">
      <c r="A43" s="26" t="s">
        <v>58</v>
      </c>
      <c r="B43" s="34"/>
      <c r="C43" s="35"/>
      <c r="D43" s="35"/>
      <c r="E43" s="40" t="s">
        <v>555</v>
      </c>
      <c r="F43" s="35"/>
      <c r="G43" s="35"/>
      <c r="H43" s="35"/>
      <c r="I43" s="35"/>
      <c r="J43" s="36"/>
    </row>
    <row r="44" spans="1:16" ht="90" x14ac:dyDescent="0.25">
      <c r="A44" s="26" t="s">
        <v>36</v>
      </c>
      <c r="B44" s="34"/>
      <c r="C44" s="35"/>
      <c r="D44" s="35"/>
      <c r="E44" s="28" t="s">
        <v>166</v>
      </c>
      <c r="F44" s="35"/>
      <c r="G44" s="35"/>
      <c r="H44" s="35"/>
      <c r="I44" s="35"/>
      <c r="J44" s="36"/>
    </row>
    <row r="45" spans="1:16" x14ac:dyDescent="0.25">
      <c r="A45" s="26" t="s">
        <v>29</v>
      </c>
      <c r="B45" s="26">
        <v>17</v>
      </c>
      <c r="C45" s="27" t="s">
        <v>194</v>
      </c>
      <c r="D45" s="26" t="s">
        <v>31</v>
      </c>
      <c r="E45" s="28" t="s">
        <v>195</v>
      </c>
      <c r="F45" s="29" t="s">
        <v>135</v>
      </c>
      <c r="G45" s="30">
        <v>2660.5</v>
      </c>
      <c r="H45" s="31">
        <v>0</v>
      </c>
      <c r="I45" s="32">
        <f>ROUND(G45*H45,P4)</f>
        <v>0</v>
      </c>
      <c r="J45" s="26"/>
      <c r="O45" s="33">
        <f>I45*0.21</f>
        <v>0</v>
      </c>
      <c r="P45">
        <v>3</v>
      </c>
    </row>
    <row r="46" spans="1:16" ht="45" x14ac:dyDescent="0.25">
      <c r="A46" s="26" t="s">
        <v>34</v>
      </c>
      <c r="B46" s="34"/>
      <c r="C46" s="35"/>
      <c r="D46" s="35"/>
      <c r="E46" s="28" t="s">
        <v>379</v>
      </c>
      <c r="F46" s="35"/>
      <c r="G46" s="35"/>
      <c r="H46" s="35"/>
      <c r="I46" s="35"/>
      <c r="J46" s="36"/>
    </row>
    <row r="47" spans="1:16" ht="45" x14ac:dyDescent="0.25">
      <c r="A47" s="26" t="s">
        <v>58</v>
      </c>
      <c r="B47" s="34"/>
      <c r="C47" s="35"/>
      <c r="D47" s="35"/>
      <c r="E47" s="40" t="s">
        <v>556</v>
      </c>
      <c r="F47" s="35"/>
      <c r="G47" s="35"/>
      <c r="H47" s="35"/>
      <c r="I47" s="35"/>
      <c r="J47" s="36"/>
    </row>
    <row r="48" spans="1:16" ht="195" x14ac:dyDescent="0.25">
      <c r="A48" s="26" t="s">
        <v>36</v>
      </c>
      <c r="B48" s="37"/>
      <c r="C48" s="38"/>
      <c r="D48" s="38"/>
      <c r="E48" s="28" t="s">
        <v>185</v>
      </c>
      <c r="F48" s="38"/>
      <c r="G48" s="38"/>
      <c r="H48" s="38"/>
      <c r="I48" s="38"/>
      <c r="J48" s="39"/>
    </row>
  </sheetData>
  <sheetProtection algorithmName="SHA-512" hashValue="TgQnhCEKq++tV6h4I0TO7wBHI/hCS1QcLRxb0N79y1qrgLQt+7JB3/tAu/krKy/gtX+O+aUgsm/Dyf8Fdj58Lg==" saltValue="wsDuo50TjdAOSyf1c4dxrMtdgLDfVn9zKjmFONhMCvLBVTZEm3iclmms/0Q5zlBxdNLk9429efVuyTP0BCuUqw==" spinCount="100000"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" right="0.7" top="0.78740157499999996" bottom="0.78740157499999996" header="0.3" footer="0.3"/>
  <pageSetup fitToHeight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5" t="s">
        <v>5</v>
      </c>
      <c r="D3" s="46"/>
      <c r="E3" s="12" t="s">
        <v>6</v>
      </c>
      <c r="F3" s="7"/>
      <c r="G3" s="7"/>
      <c r="H3" s="13" t="s">
        <v>557</v>
      </c>
      <c r="I3" s="14">
        <f>SUMIFS(I8:I33,A8:A33,"SD")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13</v>
      </c>
      <c r="C4" s="45" t="s">
        <v>557</v>
      </c>
      <c r="D4" s="46"/>
      <c r="E4" s="12" t="s">
        <v>558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47" t="s">
        <v>15</v>
      </c>
      <c r="B5" s="48" t="s">
        <v>16</v>
      </c>
      <c r="C5" s="43" t="s">
        <v>17</v>
      </c>
      <c r="D5" s="43" t="s">
        <v>18</v>
      </c>
      <c r="E5" s="43" t="s">
        <v>19</v>
      </c>
      <c r="F5" s="43" t="s">
        <v>20</v>
      </c>
      <c r="G5" s="43" t="s">
        <v>21</v>
      </c>
      <c r="H5" s="43" t="s">
        <v>22</v>
      </c>
      <c r="I5" s="43"/>
      <c r="J5" s="44" t="s">
        <v>23</v>
      </c>
      <c r="O5">
        <v>0.21</v>
      </c>
    </row>
    <row r="6" spans="1:16" x14ac:dyDescent="0.25">
      <c r="A6" s="47"/>
      <c r="B6" s="48"/>
      <c r="C6" s="43"/>
      <c r="D6" s="43"/>
      <c r="E6" s="43"/>
      <c r="F6" s="43"/>
      <c r="G6" s="43"/>
      <c r="H6" s="16" t="s">
        <v>24</v>
      </c>
      <c r="I6" s="16" t="s">
        <v>25</v>
      </c>
      <c r="J6" s="44"/>
    </row>
    <row r="7" spans="1:16" x14ac:dyDescent="0.25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25">
      <c r="A8" s="20" t="s">
        <v>26</v>
      </c>
      <c r="B8" s="21"/>
      <c r="C8" s="22" t="s">
        <v>67</v>
      </c>
      <c r="D8" s="23"/>
      <c r="E8" s="20" t="s">
        <v>68</v>
      </c>
      <c r="F8" s="23"/>
      <c r="G8" s="23"/>
      <c r="H8" s="23"/>
      <c r="I8" s="24">
        <f>SUMIFS(I9:I12,A9:A12,"P")</f>
        <v>0</v>
      </c>
      <c r="J8" s="25"/>
    </row>
    <row r="9" spans="1:16" x14ac:dyDescent="0.25">
      <c r="A9" s="26" t="s">
        <v>29</v>
      </c>
      <c r="B9" s="26">
        <v>7</v>
      </c>
      <c r="C9" s="27" t="s">
        <v>69</v>
      </c>
      <c r="D9" s="26" t="s">
        <v>31</v>
      </c>
      <c r="E9" s="28" t="s">
        <v>70</v>
      </c>
      <c r="F9" s="29" t="s">
        <v>71</v>
      </c>
      <c r="G9" s="30">
        <v>5.68</v>
      </c>
      <c r="H9" s="31">
        <v>0</v>
      </c>
      <c r="I9" s="32">
        <f>ROUND(G9*H9,P4)</f>
        <v>0</v>
      </c>
      <c r="J9" s="26"/>
      <c r="O9" s="33">
        <f>I9*0.21</f>
        <v>0</v>
      </c>
      <c r="P9">
        <v>3</v>
      </c>
    </row>
    <row r="10" spans="1:16" ht="45" x14ac:dyDescent="0.25">
      <c r="A10" s="26" t="s">
        <v>34</v>
      </c>
      <c r="B10" s="34"/>
      <c r="C10" s="35"/>
      <c r="D10" s="35"/>
      <c r="E10" s="28" t="s">
        <v>559</v>
      </c>
      <c r="F10" s="35"/>
      <c r="G10" s="35"/>
      <c r="H10" s="35"/>
      <c r="I10" s="35"/>
      <c r="J10" s="36"/>
    </row>
    <row r="11" spans="1:16" ht="165" x14ac:dyDescent="0.25">
      <c r="A11" s="26" t="s">
        <v>58</v>
      </c>
      <c r="B11" s="34"/>
      <c r="C11" s="35"/>
      <c r="D11" s="35"/>
      <c r="E11" s="40" t="s">
        <v>560</v>
      </c>
      <c r="F11" s="35"/>
      <c r="G11" s="35"/>
      <c r="H11" s="35"/>
      <c r="I11" s="35"/>
      <c r="J11" s="36"/>
    </row>
    <row r="12" spans="1:16" ht="30" x14ac:dyDescent="0.25">
      <c r="A12" s="26" t="s">
        <v>36</v>
      </c>
      <c r="B12" s="34"/>
      <c r="C12" s="35"/>
      <c r="D12" s="35"/>
      <c r="E12" s="28" t="s">
        <v>74</v>
      </c>
      <c r="F12" s="35"/>
      <c r="G12" s="35"/>
      <c r="H12" s="35"/>
      <c r="I12" s="35"/>
      <c r="J12" s="36"/>
    </row>
    <row r="13" spans="1:16" x14ac:dyDescent="0.25">
      <c r="A13" s="20" t="s">
        <v>26</v>
      </c>
      <c r="B13" s="21"/>
      <c r="C13" s="22" t="s">
        <v>160</v>
      </c>
      <c r="D13" s="23"/>
      <c r="E13" s="20" t="s">
        <v>161</v>
      </c>
      <c r="F13" s="23"/>
      <c r="G13" s="23"/>
      <c r="H13" s="23"/>
      <c r="I13" s="24">
        <f>SUMIFS(I14:I33,A14:A33,"P")</f>
        <v>0</v>
      </c>
      <c r="J13" s="25"/>
    </row>
    <row r="14" spans="1:16" x14ac:dyDescent="0.25">
      <c r="A14" s="26" t="s">
        <v>29</v>
      </c>
      <c r="B14" s="26">
        <v>8</v>
      </c>
      <c r="C14" s="27" t="s">
        <v>175</v>
      </c>
      <c r="D14" s="26" t="s">
        <v>64</v>
      </c>
      <c r="E14" s="28" t="s">
        <v>176</v>
      </c>
      <c r="F14" s="29" t="s">
        <v>135</v>
      </c>
      <c r="G14" s="30">
        <v>71</v>
      </c>
      <c r="H14" s="31">
        <v>0</v>
      </c>
      <c r="I14" s="32">
        <f>ROUND(G14*H14,P4)</f>
        <v>0</v>
      </c>
      <c r="J14" s="26"/>
      <c r="O14" s="33">
        <f>I14*0.21</f>
        <v>0</v>
      </c>
      <c r="P14">
        <v>3</v>
      </c>
    </row>
    <row r="15" spans="1:16" ht="45" x14ac:dyDescent="0.25">
      <c r="A15" s="26" t="s">
        <v>34</v>
      </c>
      <c r="B15" s="34"/>
      <c r="C15" s="35"/>
      <c r="D15" s="35"/>
      <c r="E15" s="28" t="s">
        <v>180</v>
      </c>
      <c r="F15" s="35"/>
      <c r="G15" s="35"/>
      <c r="H15" s="35"/>
      <c r="I15" s="35"/>
      <c r="J15" s="36"/>
    </row>
    <row r="16" spans="1:16" ht="165" x14ac:dyDescent="0.25">
      <c r="A16" s="26" t="s">
        <v>58</v>
      </c>
      <c r="B16" s="34"/>
      <c r="C16" s="35"/>
      <c r="D16" s="35"/>
      <c r="E16" s="40" t="s">
        <v>561</v>
      </c>
      <c r="F16" s="35"/>
      <c r="G16" s="35"/>
      <c r="H16" s="35"/>
      <c r="I16" s="35"/>
      <c r="J16" s="36"/>
    </row>
    <row r="17" spans="1:16" ht="120" x14ac:dyDescent="0.25">
      <c r="A17" s="26" t="s">
        <v>36</v>
      </c>
      <c r="B17" s="34"/>
      <c r="C17" s="35"/>
      <c r="D17" s="35"/>
      <c r="E17" s="28" t="s">
        <v>179</v>
      </c>
      <c r="F17" s="35"/>
      <c r="G17" s="35"/>
      <c r="H17" s="35"/>
      <c r="I17" s="35"/>
      <c r="J17" s="36"/>
    </row>
    <row r="18" spans="1:16" x14ac:dyDescent="0.25">
      <c r="A18" s="26" t="s">
        <v>29</v>
      </c>
      <c r="B18" s="26">
        <v>14</v>
      </c>
      <c r="C18" s="27" t="s">
        <v>175</v>
      </c>
      <c r="D18" s="26" t="s">
        <v>93</v>
      </c>
      <c r="E18" s="28" t="s">
        <v>176</v>
      </c>
      <c r="F18" s="29" t="s">
        <v>135</v>
      </c>
      <c r="G18" s="30">
        <v>71</v>
      </c>
      <c r="H18" s="31">
        <v>0</v>
      </c>
      <c r="I18" s="32">
        <f>ROUND(G18*H18,P4)</f>
        <v>0</v>
      </c>
      <c r="J18" s="26"/>
      <c r="O18" s="33">
        <f>I18*0.21</f>
        <v>0</v>
      </c>
      <c r="P18">
        <v>3</v>
      </c>
    </row>
    <row r="19" spans="1:16" ht="45" x14ac:dyDescent="0.25">
      <c r="A19" s="26" t="s">
        <v>34</v>
      </c>
      <c r="B19" s="34"/>
      <c r="C19" s="35"/>
      <c r="D19" s="35"/>
      <c r="E19" s="28" t="s">
        <v>177</v>
      </c>
      <c r="F19" s="35"/>
      <c r="G19" s="35"/>
      <c r="H19" s="35"/>
      <c r="I19" s="35"/>
      <c r="J19" s="36"/>
    </row>
    <row r="20" spans="1:16" ht="165" x14ac:dyDescent="0.25">
      <c r="A20" s="26" t="s">
        <v>58</v>
      </c>
      <c r="B20" s="34"/>
      <c r="C20" s="35"/>
      <c r="D20" s="35"/>
      <c r="E20" s="40" t="s">
        <v>561</v>
      </c>
      <c r="F20" s="35"/>
      <c r="G20" s="35"/>
      <c r="H20" s="35"/>
      <c r="I20" s="35"/>
      <c r="J20" s="36"/>
    </row>
    <row r="21" spans="1:16" ht="120" x14ac:dyDescent="0.25">
      <c r="A21" s="26" t="s">
        <v>36</v>
      </c>
      <c r="B21" s="34"/>
      <c r="C21" s="35"/>
      <c r="D21" s="35"/>
      <c r="E21" s="28" t="s">
        <v>179</v>
      </c>
      <c r="F21" s="35"/>
      <c r="G21" s="35"/>
      <c r="H21" s="35"/>
      <c r="I21" s="35"/>
      <c r="J21" s="36"/>
    </row>
    <row r="22" spans="1:16" x14ac:dyDescent="0.25">
      <c r="A22" s="26" t="s">
        <v>29</v>
      </c>
      <c r="B22" s="26">
        <v>15</v>
      </c>
      <c r="C22" s="27" t="s">
        <v>182</v>
      </c>
      <c r="D22" s="26" t="s">
        <v>31</v>
      </c>
      <c r="E22" s="28" t="s">
        <v>183</v>
      </c>
      <c r="F22" s="29" t="s">
        <v>135</v>
      </c>
      <c r="G22" s="30">
        <v>71</v>
      </c>
      <c r="H22" s="31">
        <v>0</v>
      </c>
      <c r="I22" s="32">
        <f>ROUND(G22*H22,P4)</f>
        <v>0</v>
      </c>
      <c r="J22" s="26"/>
      <c r="O22" s="33">
        <f>I22*0.21</f>
        <v>0</v>
      </c>
      <c r="P22">
        <v>3</v>
      </c>
    </row>
    <row r="23" spans="1:16" ht="30" x14ac:dyDescent="0.25">
      <c r="A23" s="26" t="s">
        <v>34</v>
      </c>
      <c r="B23" s="34"/>
      <c r="C23" s="35"/>
      <c r="D23" s="35"/>
      <c r="E23" s="28" t="s">
        <v>562</v>
      </c>
      <c r="F23" s="35"/>
      <c r="G23" s="35"/>
      <c r="H23" s="35"/>
      <c r="I23" s="35"/>
      <c r="J23" s="36"/>
    </row>
    <row r="24" spans="1:16" ht="165" x14ac:dyDescent="0.25">
      <c r="A24" s="26" t="s">
        <v>58</v>
      </c>
      <c r="B24" s="34"/>
      <c r="C24" s="35"/>
      <c r="D24" s="35"/>
      <c r="E24" s="40" t="s">
        <v>561</v>
      </c>
      <c r="F24" s="35"/>
      <c r="G24" s="35"/>
      <c r="H24" s="35"/>
      <c r="I24" s="35"/>
      <c r="J24" s="36"/>
    </row>
    <row r="25" spans="1:16" ht="195" x14ac:dyDescent="0.25">
      <c r="A25" s="26" t="s">
        <v>36</v>
      </c>
      <c r="B25" s="34"/>
      <c r="C25" s="35"/>
      <c r="D25" s="35"/>
      <c r="E25" s="28" t="s">
        <v>185</v>
      </c>
      <c r="F25" s="35"/>
      <c r="G25" s="35"/>
      <c r="H25" s="35"/>
      <c r="I25" s="35"/>
      <c r="J25" s="36"/>
    </row>
    <row r="26" spans="1:16" x14ac:dyDescent="0.25">
      <c r="A26" s="26" t="s">
        <v>29</v>
      </c>
      <c r="B26" s="26">
        <v>16</v>
      </c>
      <c r="C26" s="27" t="s">
        <v>186</v>
      </c>
      <c r="D26" s="26" t="s">
        <v>31</v>
      </c>
      <c r="E26" s="28" t="s">
        <v>187</v>
      </c>
      <c r="F26" s="29" t="s">
        <v>71</v>
      </c>
      <c r="G26" s="30">
        <v>5.68</v>
      </c>
      <c r="H26" s="31">
        <v>0</v>
      </c>
      <c r="I26" s="32">
        <f>ROUND(G26*H26,P4)</f>
        <v>0</v>
      </c>
      <c r="J26" s="26"/>
      <c r="O26" s="33">
        <f>I26*0.21</f>
        <v>0</v>
      </c>
      <c r="P26">
        <v>3</v>
      </c>
    </row>
    <row r="27" spans="1:16" ht="30" x14ac:dyDescent="0.25">
      <c r="A27" s="26" t="s">
        <v>34</v>
      </c>
      <c r="B27" s="34"/>
      <c r="C27" s="35"/>
      <c r="D27" s="35"/>
      <c r="E27" s="28" t="s">
        <v>563</v>
      </c>
      <c r="F27" s="35"/>
      <c r="G27" s="35"/>
      <c r="H27" s="35"/>
      <c r="I27" s="35"/>
      <c r="J27" s="36"/>
    </row>
    <row r="28" spans="1:16" ht="195" x14ac:dyDescent="0.25">
      <c r="A28" s="26" t="s">
        <v>58</v>
      </c>
      <c r="B28" s="34"/>
      <c r="C28" s="35"/>
      <c r="D28" s="35"/>
      <c r="E28" s="40" t="s">
        <v>564</v>
      </c>
      <c r="F28" s="35"/>
      <c r="G28" s="35"/>
      <c r="H28" s="35"/>
      <c r="I28" s="35"/>
      <c r="J28" s="36"/>
    </row>
    <row r="29" spans="1:16" ht="195" x14ac:dyDescent="0.25">
      <c r="A29" s="26" t="s">
        <v>36</v>
      </c>
      <c r="B29" s="34"/>
      <c r="C29" s="35"/>
      <c r="D29" s="35"/>
      <c r="E29" s="28" t="s">
        <v>185</v>
      </c>
      <c r="F29" s="35"/>
      <c r="G29" s="35"/>
      <c r="H29" s="35"/>
      <c r="I29" s="35"/>
      <c r="J29" s="36"/>
    </row>
    <row r="30" spans="1:16" x14ac:dyDescent="0.25">
      <c r="A30" s="26" t="s">
        <v>29</v>
      </c>
      <c r="B30" s="26">
        <v>17</v>
      </c>
      <c r="C30" s="27" t="s">
        <v>198</v>
      </c>
      <c r="D30" s="26" t="s">
        <v>31</v>
      </c>
      <c r="E30" s="28" t="s">
        <v>199</v>
      </c>
      <c r="F30" s="29" t="s">
        <v>200</v>
      </c>
      <c r="G30" s="30">
        <v>40</v>
      </c>
      <c r="H30" s="31">
        <v>0</v>
      </c>
      <c r="I30" s="32">
        <f>ROUND(G30*H30,P4)</f>
        <v>0</v>
      </c>
      <c r="J30" s="26"/>
      <c r="O30" s="33">
        <f>I30*0.21</f>
        <v>0</v>
      </c>
      <c r="P30">
        <v>3</v>
      </c>
    </row>
    <row r="31" spans="1:16" ht="45" x14ac:dyDescent="0.25">
      <c r="A31" s="26" t="s">
        <v>34</v>
      </c>
      <c r="B31" s="34"/>
      <c r="C31" s="35"/>
      <c r="D31" s="35"/>
      <c r="E31" s="28" t="s">
        <v>201</v>
      </c>
      <c r="F31" s="35"/>
      <c r="G31" s="35"/>
      <c r="H31" s="35"/>
      <c r="I31" s="35"/>
      <c r="J31" s="36"/>
    </row>
    <row r="32" spans="1:16" ht="60" x14ac:dyDescent="0.25">
      <c r="A32" s="26" t="s">
        <v>58</v>
      </c>
      <c r="B32" s="34"/>
      <c r="C32" s="35"/>
      <c r="D32" s="35"/>
      <c r="E32" s="40" t="s">
        <v>565</v>
      </c>
      <c r="F32" s="35"/>
      <c r="G32" s="35"/>
      <c r="H32" s="35"/>
      <c r="I32" s="35"/>
      <c r="J32" s="36"/>
    </row>
    <row r="33" spans="1:10" ht="75" x14ac:dyDescent="0.25">
      <c r="A33" s="26" t="s">
        <v>36</v>
      </c>
      <c r="B33" s="37"/>
      <c r="C33" s="38"/>
      <c r="D33" s="38"/>
      <c r="E33" s="28" t="s">
        <v>203</v>
      </c>
      <c r="F33" s="38"/>
      <c r="G33" s="38"/>
      <c r="H33" s="38"/>
      <c r="I33" s="38"/>
      <c r="J33" s="39"/>
    </row>
  </sheetData>
  <sheetProtection algorithmName="SHA-512" hashValue="5qTYlQy3ZYIAVixKZqY1e4P0P1B8IqMdf+hxOlzjhDke0ni0JP06wwUNiBr0cBCraiZjIgXUfuFn33HgKxEwNQ==" saltValue="KNQ9lCY7FonCQ2BcWDVASaNUeIsWQc8RSBllhRlPZePs293wyjbjmc8lDuQ7eMBw5e+Z2uvF+3D6+l5wCI6H6g==" spinCount="100000"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" right="0.7" top="0.78740157499999996" bottom="0.78740157499999996" header="0.3" footer="0.3"/>
  <pageSetup fitToHeight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5" t="s">
        <v>5</v>
      </c>
      <c r="D3" s="46"/>
      <c r="E3" s="12" t="s">
        <v>6</v>
      </c>
      <c r="F3" s="7"/>
      <c r="G3" s="7"/>
      <c r="H3" s="13" t="s">
        <v>566</v>
      </c>
      <c r="I3" s="14">
        <f>SUMIFS(I8:I67,A8:A67,"SD")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13</v>
      </c>
      <c r="C4" s="45" t="s">
        <v>566</v>
      </c>
      <c r="D4" s="46"/>
      <c r="E4" s="12" t="s">
        <v>567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47" t="s">
        <v>15</v>
      </c>
      <c r="B5" s="48" t="s">
        <v>16</v>
      </c>
      <c r="C5" s="43" t="s">
        <v>17</v>
      </c>
      <c r="D5" s="43" t="s">
        <v>18</v>
      </c>
      <c r="E5" s="43" t="s">
        <v>19</v>
      </c>
      <c r="F5" s="43" t="s">
        <v>20</v>
      </c>
      <c r="G5" s="43" t="s">
        <v>21</v>
      </c>
      <c r="H5" s="43" t="s">
        <v>22</v>
      </c>
      <c r="I5" s="43"/>
      <c r="J5" s="44" t="s">
        <v>23</v>
      </c>
      <c r="O5">
        <v>0.21</v>
      </c>
    </row>
    <row r="6" spans="1:16" x14ac:dyDescent="0.25">
      <c r="A6" s="47"/>
      <c r="B6" s="48"/>
      <c r="C6" s="43"/>
      <c r="D6" s="43"/>
      <c r="E6" s="43"/>
      <c r="F6" s="43"/>
      <c r="G6" s="43"/>
      <c r="H6" s="16" t="s">
        <v>24</v>
      </c>
      <c r="I6" s="16" t="s">
        <v>25</v>
      </c>
      <c r="J6" s="44"/>
    </row>
    <row r="7" spans="1:16" x14ac:dyDescent="0.25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25">
      <c r="A8" s="20" t="s">
        <v>26</v>
      </c>
      <c r="B8" s="21"/>
      <c r="C8" s="22" t="s">
        <v>27</v>
      </c>
      <c r="D8" s="23"/>
      <c r="E8" s="20" t="s">
        <v>28</v>
      </c>
      <c r="F8" s="23"/>
      <c r="G8" s="23"/>
      <c r="H8" s="23"/>
      <c r="I8" s="24">
        <f>SUMIFS(I9:I16,A9:A16,"P")</f>
        <v>0</v>
      </c>
      <c r="J8" s="25"/>
    </row>
    <row r="9" spans="1:16" x14ac:dyDescent="0.25">
      <c r="A9" s="26" t="s">
        <v>29</v>
      </c>
      <c r="B9" s="26">
        <v>2</v>
      </c>
      <c r="C9" s="27" t="s">
        <v>53</v>
      </c>
      <c r="D9" s="26" t="s">
        <v>64</v>
      </c>
      <c r="E9" s="28" t="s">
        <v>55</v>
      </c>
      <c r="F9" s="29" t="s">
        <v>56</v>
      </c>
      <c r="G9" s="30">
        <v>2.88</v>
      </c>
      <c r="H9" s="31">
        <v>0</v>
      </c>
      <c r="I9" s="32">
        <f>ROUND(G9*H9,P4)</f>
        <v>0</v>
      </c>
      <c r="J9" s="26"/>
      <c r="O9" s="33">
        <f>I9*0.21</f>
        <v>0</v>
      </c>
      <c r="P9">
        <v>3</v>
      </c>
    </row>
    <row r="10" spans="1:16" ht="30" x14ac:dyDescent="0.25">
      <c r="A10" s="26" t="s">
        <v>34</v>
      </c>
      <c r="B10" s="34"/>
      <c r="C10" s="35"/>
      <c r="D10" s="35"/>
      <c r="E10" s="28" t="s">
        <v>65</v>
      </c>
      <c r="F10" s="35"/>
      <c r="G10" s="35"/>
      <c r="H10" s="35"/>
      <c r="I10" s="35"/>
      <c r="J10" s="36"/>
    </row>
    <row r="11" spans="1:16" x14ac:dyDescent="0.25">
      <c r="A11" s="26" t="s">
        <v>58</v>
      </c>
      <c r="B11" s="34"/>
      <c r="C11" s="35"/>
      <c r="D11" s="35"/>
      <c r="E11" s="40" t="s">
        <v>568</v>
      </c>
      <c r="F11" s="35"/>
      <c r="G11" s="35"/>
      <c r="H11" s="35"/>
      <c r="I11" s="35"/>
      <c r="J11" s="36"/>
    </row>
    <row r="12" spans="1:16" ht="75" x14ac:dyDescent="0.25">
      <c r="A12" s="26" t="s">
        <v>36</v>
      </c>
      <c r="B12" s="34"/>
      <c r="C12" s="35"/>
      <c r="D12" s="35"/>
      <c r="E12" s="28" t="s">
        <v>60</v>
      </c>
      <c r="F12" s="35"/>
      <c r="G12" s="35"/>
      <c r="H12" s="35"/>
      <c r="I12" s="35"/>
      <c r="J12" s="36"/>
    </row>
    <row r="13" spans="1:16" x14ac:dyDescent="0.25">
      <c r="A13" s="26" t="s">
        <v>29</v>
      </c>
      <c r="B13" s="26">
        <v>3</v>
      </c>
      <c r="C13" s="27" t="s">
        <v>53</v>
      </c>
      <c r="D13" s="26" t="s">
        <v>93</v>
      </c>
      <c r="E13" s="28" t="s">
        <v>55</v>
      </c>
      <c r="F13" s="29" t="s">
        <v>56</v>
      </c>
      <c r="G13" s="30">
        <v>5.75</v>
      </c>
      <c r="H13" s="31">
        <v>0</v>
      </c>
      <c r="I13" s="32">
        <f>ROUND(G13*H13,P4)</f>
        <v>0</v>
      </c>
      <c r="J13" s="26"/>
      <c r="O13" s="33">
        <f>I13*0.21</f>
        <v>0</v>
      </c>
      <c r="P13">
        <v>3</v>
      </c>
    </row>
    <row r="14" spans="1:16" x14ac:dyDescent="0.25">
      <c r="A14" s="26" t="s">
        <v>34</v>
      </c>
      <c r="B14" s="34"/>
      <c r="C14" s="35"/>
      <c r="D14" s="35"/>
      <c r="E14" s="28" t="s">
        <v>569</v>
      </c>
      <c r="F14" s="35"/>
      <c r="G14" s="35"/>
      <c r="H14" s="35"/>
      <c r="I14" s="35"/>
      <c r="J14" s="36"/>
    </row>
    <row r="15" spans="1:16" x14ac:dyDescent="0.25">
      <c r="A15" s="26" t="s">
        <v>58</v>
      </c>
      <c r="B15" s="34"/>
      <c r="C15" s="35"/>
      <c r="D15" s="35"/>
      <c r="E15" s="40" t="s">
        <v>570</v>
      </c>
      <c r="F15" s="35"/>
      <c r="G15" s="35"/>
      <c r="H15" s="35"/>
      <c r="I15" s="35"/>
      <c r="J15" s="36"/>
    </row>
    <row r="16" spans="1:16" ht="75" x14ac:dyDescent="0.25">
      <c r="A16" s="26" t="s">
        <v>36</v>
      </c>
      <c r="B16" s="34"/>
      <c r="C16" s="35"/>
      <c r="D16" s="35"/>
      <c r="E16" s="28" t="s">
        <v>60</v>
      </c>
      <c r="F16" s="35"/>
      <c r="G16" s="35"/>
      <c r="H16" s="35"/>
      <c r="I16" s="35"/>
      <c r="J16" s="36"/>
    </row>
    <row r="17" spans="1:16" x14ac:dyDescent="0.25">
      <c r="A17" s="20" t="s">
        <v>26</v>
      </c>
      <c r="B17" s="21"/>
      <c r="C17" s="22" t="s">
        <v>67</v>
      </c>
      <c r="D17" s="23"/>
      <c r="E17" s="20" t="s">
        <v>68</v>
      </c>
      <c r="F17" s="23"/>
      <c r="G17" s="23"/>
      <c r="H17" s="23"/>
      <c r="I17" s="24">
        <f>SUMIFS(I18:I33,A18:A33,"P")</f>
        <v>0</v>
      </c>
      <c r="J17" s="25"/>
    </row>
    <row r="18" spans="1:16" x14ac:dyDescent="0.25">
      <c r="A18" s="26" t="s">
        <v>29</v>
      </c>
      <c r="B18" s="26">
        <v>5</v>
      </c>
      <c r="C18" s="27" t="s">
        <v>69</v>
      </c>
      <c r="D18" s="26" t="s">
        <v>31</v>
      </c>
      <c r="E18" s="28" t="s">
        <v>70</v>
      </c>
      <c r="F18" s="29" t="s">
        <v>71</v>
      </c>
      <c r="G18" s="30">
        <v>7.8719999999999999</v>
      </c>
      <c r="H18" s="31">
        <v>0</v>
      </c>
      <c r="I18" s="32">
        <f>ROUND(G18*H18,P4)</f>
        <v>0</v>
      </c>
      <c r="J18" s="26"/>
      <c r="O18" s="33">
        <f>I18*0.21</f>
        <v>0</v>
      </c>
      <c r="P18">
        <v>3</v>
      </c>
    </row>
    <row r="19" spans="1:16" ht="45" x14ac:dyDescent="0.25">
      <c r="A19" s="26" t="s">
        <v>34</v>
      </c>
      <c r="B19" s="34"/>
      <c r="C19" s="35"/>
      <c r="D19" s="35"/>
      <c r="E19" s="28" t="s">
        <v>559</v>
      </c>
      <c r="F19" s="35"/>
      <c r="G19" s="35"/>
      <c r="H19" s="35"/>
      <c r="I19" s="35"/>
      <c r="J19" s="36"/>
    </row>
    <row r="20" spans="1:16" ht="180" x14ac:dyDescent="0.25">
      <c r="A20" s="26" t="s">
        <v>58</v>
      </c>
      <c r="B20" s="34"/>
      <c r="C20" s="35"/>
      <c r="D20" s="35"/>
      <c r="E20" s="40" t="s">
        <v>571</v>
      </c>
      <c r="F20" s="35"/>
      <c r="G20" s="35"/>
      <c r="H20" s="35"/>
      <c r="I20" s="35"/>
      <c r="J20" s="36"/>
    </row>
    <row r="21" spans="1:16" ht="30" x14ac:dyDescent="0.25">
      <c r="A21" s="26" t="s">
        <v>36</v>
      </c>
      <c r="B21" s="34"/>
      <c r="C21" s="35"/>
      <c r="D21" s="35"/>
      <c r="E21" s="28" t="s">
        <v>74</v>
      </c>
      <c r="F21" s="35"/>
      <c r="G21" s="35"/>
      <c r="H21" s="35"/>
      <c r="I21" s="35"/>
      <c r="J21" s="36"/>
    </row>
    <row r="22" spans="1:16" x14ac:dyDescent="0.25">
      <c r="A22" s="26" t="s">
        <v>29</v>
      </c>
      <c r="B22" s="26">
        <v>8</v>
      </c>
      <c r="C22" s="27" t="s">
        <v>96</v>
      </c>
      <c r="D22" s="26" t="s">
        <v>31</v>
      </c>
      <c r="E22" s="28" t="s">
        <v>97</v>
      </c>
      <c r="F22" s="29" t="s">
        <v>71</v>
      </c>
      <c r="G22" s="30">
        <v>1.44</v>
      </c>
      <c r="H22" s="31">
        <v>0</v>
      </c>
      <c r="I22" s="32">
        <f>ROUND(G22*H22,P4)</f>
        <v>0</v>
      </c>
      <c r="J22" s="26"/>
      <c r="O22" s="33">
        <f>I22*0.21</f>
        <v>0</v>
      </c>
      <c r="P22">
        <v>3</v>
      </c>
    </row>
    <row r="23" spans="1:16" ht="30" x14ac:dyDescent="0.25">
      <c r="A23" s="26" t="s">
        <v>34</v>
      </c>
      <c r="B23" s="34"/>
      <c r="C23" s="35"/>
      <c r="D23" s="35"/>
      <c r="E23" s="28" t="s">
        <v>572</v>
      </c>
      <c r="F23" s="35"/>
      <c r="G23" s="35"/>
      <c r="H23" s="35"/>
      <c r="I23" s="35"/>
      <c r="J23" s="36"/>
    </row>
    <row r="24" spans="1:16" ht="30" x14ac:dyDescent="0.25">
      <c r="A24" s="26" t="s">
        <v>58</v>
      </c>
      <c r="B24" s="34"/>
      <c r="C24" s="35"/>
      <c r="D24" s="35"/>
      <c r="E24" s="40" t="s">
        <v>573</v>
      </c>
      <c r="F24" s="35"/>
      <c r="G24" s="35"/>
      <c r="H24" s="35"/>
      <c r="I24" s="35"/>
      <c r="J24" s="36"/>
    </row>
    <row r="25" spans="1:16" ht="409.5" x14ac:dyDescent="0.25">
      <c r="A25" s="26" t="s">
        <v>36</v>
      </c>
      <c r="B25" s="34"/>
      <c r="C25" s="35"/>
      <c r="D25" s="35"/>
      <c r="E25" s="28" t="s">
        <v>100</v>
      </c>
      <c r="F25" s="35"/>
      <c r="G25" s="35"/>
      <c r="H25" s="35"/>
      <c r="I25" s="35"/>
      <c r="J25" s="36"/>
    </row>
    <row r="26" spans="1:16" x14ac:dyDescent="0.25">
      <c r="A26" s="26" t="s">
        <v>29</v>
      </c>
      <c r="B26" s="26">
        <v>9</v>
      </c>
      <c r="C26" s="27" t="s">
        <v>116</v>
      </c>
      <c r="D26" s="26" t="s">
        <v>31</v>
      </c>
      <c r="E26" s="28" t="s">
        <v>117</v>
      </c>
      <c r="F26" s="29" t="s">
        <v>71</v>
      </c>
      <c r="G26" s="30">
        <v>1.44</v>
      </c>
      <c r="H26" s="31">
        <v>0</v>
      </c>
      <c r="I26" s="32">
        <f>ROUND(G26*H26,P4)</f>
        <v>0</v>
      </c>
      <c r="J26" s="26"/>
      <c r="O26" s="33">
        <f>I26*0.21</f>
        <v>0</v>
      </c>
      <c r="P26">
        <v>3</v>
      </c>
    </row>
    <row r="27" spans="1:16" x14ac:dyDescent="0.25">
      <c r="A27" s="26" t="s">
        <v>34</v>
      </c>
      <c r="B27" s="34"/>
      <c r="C27" s="35"/>
      <c r="D27" s="35"/>
      <c r="E27" s="28" t="s">
        <v>574</v>
      </c>
      <c r="F27" s="35"/>
      <c r="G27" s="35"/>
      <c r="H27" s="35"/>
      <c r="I27" s="35"/>
      <c r="J27" s="36"/>
    </row>
    <row r="28" spans="1:16" x14ac:dyDescent="0.25">
      <c r="A28" s="26" t="s">
        <v>58</v>
      </c>
      <c r="B28" s="34"/>
      <c r="C28" s="35"/>
      <c r="D28" s="35"/>
      <c r="E28" s="40" t="s">
        <v>575</v>
      </c>
      <c r="F28" s="35"/>
      <c r="G28" s="35"/>
      <c r="H28" s="35"/>
      <c r="I28" s="35"/>
      <c r="J28" s="36"/>
    </row>
    <row r="29" spans="1:16" ht="285" x14ac:dyDescent="0.25">
      <c r="A29" s="26" t="s">
        <v>36</v>
      </c>
      <c r="B29" s="34"/>
      <c r="C29" s="35"/>
      <c r="D29" s="35"/>
      <c r="E29" s="28" t="s">
        <v>120</v>
      </c>
      <c r="F29" s="35"/>
      <c r="G29" s="35"/>
      <c r="H29" s="35"/>
      <c r="I29" s="35"/>
      <c r="J29" s="36"/>
    </row>
    <row r="30" spans="1:16" x14ac:dyDescent="0.25">
      <c r="A30" s="26" t="s">
        <v>29</v>
      </c>
      <c r="B30" s="26">
        <v>10</v>
      </c>
      <c r="C30" s="27" t="s">
        <v>133</v>
      </c>
      <c r="D30" s="26" t="s">
        <v>31</v>
      </c>
      <c r="E30" s="28" t="s">
        <v>134</v>
      </c>
      <c r="F30" s="29" t="s">
        <v>135</v>
      </c>
      <c r="G30" s="30">
        <v>7.2</v>
      </c>
      <c r="H30" s="31">
        <v>0</v>
      </c>
      <c r="I30" s="32">
        <f>ROUND(G30*H30,P4)</f>
        <v>0</v>
      </c>
      <c r="J30" s="26"/>
      <c r="O30" s="33">
        <f>I30*0.21</f>
        <v>0</v>
      </c>
      <c r="P30">
        <v>3</v>
      </c>
    </row>
    <row r="31" spans="1:16" x14ac:dyDescent="0.25">
      <c r="A31" s="26" t="s">
        <v>34</v>
      </c>
      <c r="B31" s="34"/>
      <c r="C31" s="35"/>
      <c r="D31" s="35"/>
      <c r="E31" s="41" t="s">
        <v>31</v>
      </c>
      <c r="F31" s="35"/>
      <c r="G31" s="35"/>
      <c r="H31" s="35"/>
      <c r="I31" s="35"/>
      <c r="J31" s="36"/>
    </row>
    <row r="32" spans="1:16" ht="30" x14ac:dyDescent="0.25">
      <c r="A32" s="26" t="s">
        <v>58</v>
      </c>
      <c r="B32" s="34"/>
      <c r="C32" s="35"/>
      <c r="D32" s="35"/>
      <c r="E32" s="40" t="s">
        <v>576</v>
      </c>
      <c r="F32" s="35"/>
      <c r="G32" s="35"/>
      <c r="H32" s="35"/>
      <c r="I32" s="35"/>
      <c r="J32" s="36"/>
    </row>
    <row r="33" spans="1:16" ht="75" x14ac:dyDescent="0.25">
      <c r="A33" s="26" t="s">
        <v>36</v>
      </c>
      <c r="B33" s="34"/>
      <c r="C33" s="35"/>
      <c r="D33" s="35"/>
      <c r="E33" s="28" t="s">
        <v>138</v>
      </c>
      <c r="F33" s="35"/>
      <c r="G33" s="35"/>
      <c r="H33" s="35"/>
      <c r="I33" s="35"/>
      <c r="J33" s="36"/>
    </row>
    <row r="34" spans="1:16" x14ac:dyDescent="0.25">
      <c r="A34" s="20" t="s">
        <v>26</v>
      </c>
      <c r="B34" s="21"/>
      <c r="C34" s="22" t="s">
        <v>160</v>
      </c>
      <c r="D34" s="23"/>
      <c r="E34" s="20" t="s">
        <v>161</v>
      </c>
      <c r="F34" s="23"/>
      <c r="G34" s="23"/>
      <c r="H34" s="23"/>
      <c r="I34" s="24">
        <f>SUMIFS(I35:I58,A35:A58,"P")</f>
        <v>0</v>
      </c>
      <c r="J34" s="25"/>
    </row>
    <row r="35" spans="1:16" x14ac:dyDescent="0.25">
      <c r="A35" s="26" t="s">
        <v>29</v>
      </c>
      <c r="B35" s="26">
        <v>6</v>
      </c>
      <c r="C35" s="27" t="s">
        <v>175</v>
      </c>
      <c r="D35" s="26" t="s">
        <v>64</v>
      </c>
      <c r="E35" s="28" t="s">
        <v>176</v>
      </c>
      <c r="F35" s="29" t="s">
        <v>135</v>
      </c>
      <c r="G35" s="30">
        <v>127.8</v>
      </c>
      <c r="H35" s="31">
        <v>0</v>
      </c>
      <c r="I35" s="32">
        <f>ROUND(G35*H35,P4)</f>
        <v>0</v>
      </c>
      <c r="J35" s="26"/>
      <c r="O35" s="33">
        <f>I35*0.21</f>
        <v>0</v>
      </c>
      <c r="P35">
        <v>3</v>
      </c>
    </row>
    <row r="36" spans="1:16" ht="45" x14ac:dyDescent="0.25">
      <c r="A36" s="26" t="s">
        <v>34</v>
      </c>
      <c r="B36" s="34"/>
      <c r="C36" s="35"/>
      <c r="D36" s="35"/>
      <c r="E36" s="28" t="s">
        <v>180</v>
      </c>
      <c r="F36" s="35"/>
      <c r="G36" s="35"/>
      <c r="H36" s="35"/>
      <c r="I36" s="35"/>
      <c r="J36" s="36"/>
    </row>
    <row r="37" spans="1:16" ht="195" x14ac:dyDescent="0.25">
      <c r="A37" s="26" t="s">
        <v>58</v>
      </c>
      <c r="B37" s="34"/>
      <c r="C37" s="35"/>
      <c r="D37" s="35"/>
      <c r="E37" s="40" t="s">
        <v>577</v>
      </c>
      <c r="F37" s="35"/>
      <c r="G37" s="35"/>
      <c r="H37" s="35"/>
      <c r="I37" s="35"/>
      <c r="J37" s="36"/>
    </row>
    <row r="38" spans="1:16" ht="120" x14ac:dyDescent="0.25">
      <c r="A38" s="26" t="s">
        <v>36</v>
      </c>
      <c r="B38" s="34"/>
      <c r="C38" s="35"/>
      <c r="D38" s="35"/>
      <c r="E38" s="28" t="s">
        <v>179</v>
      </c>
      <c r="F38" s="35"/>
      <c r="G38" s="35"/>
      <c r="H38" s="35"/>
      <c r="I38" s="35"/>
      <c r="J38" s="36"/>
    </row>
    <row r="39" spans="1:16" x14ac:dyDescent="0.25">
      <c r="A39" s="26" t="s">
        <v>29</v>
      </c>
      <c r="B39" s="26">
        <v>11</v>
      </c>
      <c r="C39" s="27" t="s">
        <v>167</v>
      </c>
      <c r="D39" s="26" t="s">
        <v>31</v>
      </c>
      <c r="E39" s="28" t="s">
        <v>168</v>
      </c>
      <c r="F39" s="29" t="s">
        <v>135</v>
      </c>
      <c r="G39" s="30">
        <v>7.2</v>
      </c>
      <c r="H39" s="31">
        <v>0</v>
      </c>
      <c r="I39" s="32">
        <f>ROUND(G39*H39,P4)</f>
        <v>0</v>
      </c>
      <c r="J39" s="26"/>
      <c r="O39" s="33">
        <f>I39*0.21</f>
        <v>0</v>
      </c>
      <c r="P39">
        <v>3</v>
      </c>
    </row>
    <row r="40" spans="1:16" x14ac:dyDescent="0.25">
      <c r="A40" s="26" t="s">
        <v>34</v>
      </c>
      <c r="B40" s="34"/>
      <c r="C40" s="35"/>
      <c r="D40" s="35"/>
      <c r="E40" s="28" t="s">
        <v>578</v>
      </c>
      <c r="F40" s="35"/>
      <c r="G40" s="35"/>
      <c r="H40" s="35"/>
      <c r="I40" s="35"/>
      <c r="J40" s="36"/>
    </row>
    <row r="41" spans="1:16" ht="30" x14ac:dyDescent="0.25">
      <c r="A41" s="26" t="s">
        <v>58</v>
      </c>
      <c r="B41" s="34"/>
      <c r="C41" s="35"/>
      <c r="D41" s="35"/>
      <c r="E41" s="40" t="s">
        <v>576</v>
      </c>
      <c r="F41" s="35"/>
      <c r="G41" s="35"/>
      <c r="H41" s="35"/>
      <c r="I41" s="35"/>
      <c r="J41" s="36"/>
    </row>
    <row r="42" spans="1:16" ht="90" x14ac:dyDescent="0.25">
      <c r="A42" s="26" t="s">
        <v>36</v>
      </c>
      <c r="B42" s="34"/>
      <c r="C42" s="35"/>
      <c r="D42" s="35"/>
      <c r="E42" s="28" t="s">
        <v>166</v>
      </c>
      <c r="F42" s="35"/>
      <c r="G42" s="35"/>
      <c r="H42" s="35"/>
      <c r="I42" s="35"/>
      <c r="J42" s="36"/>
    </row>
    <row r="43" spans="1:16" x14ac:dyDescent="0.25">
      <c r="A43" s="26" t="s">
        <v>29</v>
      </c>
      <c r="B43" s="26">
        <v>12</v>
      </c>
      <c r="C43" s="27" t="s">
        <v>175</v>
      </c>
      <c r="D43" s="26" t="s">
        <v>93</v>
      </c>
      <c r="E43" s="28" t="s">
        <v>176</v>
      </c>
      <c r="F43" s="29" t="s">
        <v>135</v>
      </c>
      <c r="G43" s="30">
        <v>98.4</v>
      </c>
      <c r="H43" s="31">
        <v>0</v>
      </c>
      <c r="I43" s="32">
        <f>ROUND(G43*H43,P4)</f>
        <v>0</v>
      </c>
      <c r="J43" s="26"/>
      <c r="O43" s="33">
        <f>I43*0.21</f>
        <v>0</v>
      </c>
      <c r="P43">
        <v>3</v>
      </c>
    </row>
    <row r="44" spans="1:16" ht="45" x14ac:dyDescent="0.25">
      <c r="A44" s="26" t="s">
        <v>34</v>
      </c>
      <c r="B44" s="34"/>
      <c r="C44" s="35"/>
      <c r="D44" s="35"/>
      <c r="E44" s="28" t="s">
        <v>177</v>
      </c>
      <c r="F44" s="35"/>
      <c r="G44" s="35"/>
      <c r="H44" s="35"/>
      <c r="I44" s="35"/>
      <c r="J44" s="36"/>
    </row>
    <row r="45" spans="1:16" ht="165" x14ac:dyDescent="0.25">
      <c r="A45" s="26" t="s">
        <v>58</v>
      </c>
      <c r="B45" s="34"/>
      <c r="C45" s="35"/>
      <c r="D45" s="35"/>
      <c r="E45" s="40" t="s">
        <v>579</v>
      </c>
      <c r="F45" s="35"/>
      <c r="G45" s="35"/>
      <c r="H45" s="35"/>
      <c r="I45" s="35"/>
      <c r="J45" s="36"/>
    </row>
    <row r="46" spans="1:16" ht="120" x14ac:dyDescent="0.25">
      <c r="A46" s="26" t="s">
        <v>36</v>
      </c>
      <c r="B46" s="34"/>
      <c r="C46" s="35"/>
      <c r="D46" s="35"/>
      <c r="E46" s="28" t="s">
        <v>179</v>
      </c>
      <c r="F46" s="35"/>
      <c r="G46" s="35"/>
      <c r="H46" s="35"/>
      <c r="I46" s="35"/>
      <c r="J46" s="36"/>
    </row>
    <row r="47" spans="1:16" x14ac:dyDescent="0.25">
      <c r="A47" s="26" t="s">
        <v>29</v>
      </c>
      <c r="B47" s="26">
        <v>13</v>
      </c>
      <c r="C47" s="27" t="s">
        <v>182</v>
      </c>
      <c r="D47" s="26" t="s">
        <v>31</v>
      </c>
      <c r="E47" s="28" t="s">
        <v>183</v>
      </c>
      <c r="F47" s="29" t="s">
        <v>135</v>
      </c>
      <c r="G47" s="30">
        <v>127.8</v>
      </c>
      <c r="H47" s="31">
        <v>0</v>
      </c>
      <c r="I47" s="32">
        <f>ROUND(G47*H47,P4)</f>
        <v>0</v>
      </c>
      <c r="J47" s="26"/>
      <c r="O47" s="33">
        <f>I47*0.21</f>
        <v>0</v>
      </c>
      <c r="P47">
        <v>3</v>
      </c>
    </row>
    <row r="48" spans="1:16" ht="30" x14ac:dyDescent="0.25">
      <c r="A48" s="26" t="s">
        <v>34</v>
      </c>
      <c r="B48" s="34"/>
      <c r="C48" s="35"/>
      <c r="D48" s="35"/>
      <c r="E48" s="28" t="s">
        <v>562</v>
      </c>
      <c r="F48" s="35"/>
      <c r="G48" s="35"/>
      <c r="H48" s="35"/>
      <c r="I48" s="35"/>
      <c r="J48" s="36"/>
    </row>
    <row r="49" spans="1:16" ht="195" x14ac:dyDescent="0.25">
      <c r="A49" s="26" t="s">
        <v>58</v>
      </c>
      <c r="B49" s="34"/>
      <c r="C49" s="35"/>
      <c r="D49" s="35"/>
      <c r="E49" s="40" t="s">
        <v>580</v>
      </c>
      <c r="F49" s="35"/>
      <c r="G49" s="35"/>
      <c r="H49" s="35"/>
      <c r="I49" s="35"/>
      <c r="J49" s="36"/>
    </row>
    <row r="50" spans="1:16" ht="195" x14ac:dyDescent="0.25">
      <c r="A50" s="26" t="s">
        <v>36</v>
      </c>
      <c r="B50" s="34"/>
      <c r="C50" s="35"/>
      <c r="D50" s="35"/>
      <c r="E50" s="28" t="s">
        <v>185</v>
      </c>
      <c r="F50" s="35"/>
      <c r="G50" s="35"/>
      <c r="H50" s="35"/>
      <c r="I50" s="35"/>
      <c r="J50" s="36"/>
    </row>
    <row r="51" spans="1:16" x14ac:dyDescent="0.25">
      <c r="A51" s="26" t="s">
        <v>29</v>
      </c>
      <c r="B51" s="26">
        <v>14</v>
      </c>
      <c r="C51" s="27" t="s">
        <v>186</v>
      </c>
      <c r="D51" s="26" t="s">
        <v>31</v>
      </c>
      <c r="E51" s="28" t="s">
        <v>187</v>
      </c>
      <c r="F51" s="29" t="s">
        <v>71</v>
      </c>
      <c r="G51" s="30">
        <v>7.8719999999999999</v>
      </c>
      <c r="H51" s="31">
        <v>0</v>
      </c>
      <c r="I51" s="32">
        <f>ROUND(G51*H51,P4)</f>
        <v>0</v>
      </c>
      <c r="J51" s="26"/>
      <c r="O51" s="33">
        <f>I51*0.21</f>
        <v>0</v>
      </c>
      <c r="P51">
        <v>3</v>
      </c>
    </row>
    <row r="52" spans="1:16" ht="30" x14ac:dyDescent="0.25">
      <c r="A52" s="26" t="s">
        <v>34</v>
      </c>
      <c r="B52" s="34"/>
      <c r="C52" s="35"/>
      <c r="D52" s="35"/>
      <c r="E52" s="28" t="s">
        <v>563</v>
      </c>
      <c r="F52" s="35"/>
      <c r="G52" s="35"/>
      <c r="H52" s="35"/>
      <c r="I52" s="35"/>
      <c r="J52" s="36"/>
    </row>
    <row r="53" spans="1:16" ht="195" x14ac:dyDescent="0.25">
      <c r="A53" s="26" t="s">
        <v>58</v>
      </c>
      <c r="B53" s="34"/>
      <c r="C53" s="35"/>
      <c r="D53" s="35"/>
      <c r="E53" s="40" t="s">
        <v>581</v>
      </c>
      <c r="F53" s="35"/>
      <c r="G53" s="35"/>
      <c r="H53" s="35"/>
      <c r="I53" s="35"/>
      <c r="J53" s="36"/>
    </row>
    <row r="54" spans="1:16" ht="195" x14ac:dyDescent="0.25">
      <c r="A54" s="26" t="s">
        <v>36</v>
      </c>
      <c r="B54" s="34"/>
      <c r="C54" s="35"/>
      <c r="D54" s="35"/>
      <c r="E54" s="28" t="s">
        <v>185</v>
      </c>
      <c r="F54" s="35"/>
      <c r="G54" s="35"/>
      <c r="H54" s="35"/>
      <c r="I54" s="35"/>
      <c r="J54" s="36"/>
    </row>
    <row r="55" spans="1:16" x14ac:dyDescent="0.25">
      <c r="A55" s="26" t="s">
        <v>29</v>
      </c>
      <c r="B55" s="26">
        <v>15</v>
      </c>
      <c r="C55" s="27" t="s">
        <v>198</v>
      </c>
      <c r="D55" s="26" t="s">
        <v>31</v>
      </c>
      <c r="E55" s="28" t="s">
        <v>199</v>
      </c>
      <c r="F55" s="29" t="s">
        <v>200</v>
      </c>
      <c r="G55" s="30">
        <v>60</v>
      </c>
      <c r="H55" s="31">
        <v>0</v>
      </c>
      <c r="I55" s="32">
        <f>ROUND(G55*H55,P4)</f>
        <v>0</v>
      </c>
      <c r="J55" s="26"/>
      <c r="O55" s="33">
        <f>I55*0.21</f>
        <v>0</v>
      </c>
      <c r="P55">
        <v>3</v>
      </c>
    </row>
    <row r="56" spans="1:16" ht="45" x14ac:dyDescent="0.25">
      <c r="A56" s="26" t="s">
        <v>34</v>
      </c>
      <c r="B56" s="34"/>
      <c r="C56" s="35"/>
      <c r="D56" s="35"/>
      <c r="E56" s="28" t="s">
        <v>201</v>
      </c>
      <c r="F56" s="35"/>
      <c r="G56" s="35"/>
      <c r="H56" s="35"/>
      <c r="I56" s="35"/>
      <c r="J56" s="36"/>
    </row>
    <row r="57" spans="1:16" ht="60" x14ac:dyDescent="0.25">
      <c r="A57" s="26" t="s">
        <v>58</v>
      </c>
      <c r="B57" s="34"/>
      <c r="C57" s="35"/>
      <c r="D57" s="35"/>
      <c r="E57" s="40" t="s">
        <v>582</v>
      </c>
      <c r="F57" s="35"/>
      <c r="G57" s="35"/>
      <c r="H57" s="35"/>
      <c r="I57" s="35"/>
      <c r="J57" s="36"/>
    </row>
    <row r="58" spans="1:16" ht="75" x14ac:dyDescent="0.25">
      <c r="A58" s="26" t="s">
        <v>36</v>
      </c>
      <c r="B58" s="34"/>
      <c r="C58" s="35"/>
      <c r="D58" s="35"/>
      <c r="E58" s="28" t="s">
        <v>203</v>
      </c>
      <c r="F58" s="35"/>
      <c r="G58" s="35"/>
      <c r="H58" s="35"/>
      <c r="I58" s="35"/>
      <c r="J58" s="36"/>
    </row>
    <row r="59" spans="1:16" x14ac:dyDescent="0.25">
      <c r="A59" s="20" t="s">
        <v>26</v>
      </c>
      <c r="B59" s="21"/>
      <c r="C59" s="22" t="s">
        <v>204</v>
      </c>
      <c r="D59" s="23"/>
      <c r="E59" s="20" t="s">
        <v>205</v>
      </c>
      <c r="F59" s="23"/>
      <c r="G59" s="23"/>
      <c r="H59" s="23"/>
      <c r="I59" s="24">
        <f>SUMIFS(I60:I67,A60:A67,"P")</f>
        <v>0</v>
      </c>
      <c r="J59" s="25"/>
    </row>
    <row r="60" spans="1:16" x14ac:dyDescent="0.25">
      <c r="A60" s="26" t="s">
        <v>29</v>
      </c>
      <c r="B60" s="26">
        <v>17</v>
      </c>
      <c r="C60" s="27" t="s">
        <v>583</v>
      </c>
      <c r="D60" s="26" t="s">
        <v>31</v>
      </c>
      <c r="E60" s="28" t="s">
        <v>584</v>
      </c>
      <c r="F60" s="29" t="s">
        <v>200</v>
      </c>
      <c r="G60" s="30">
        <v>21</v>
      </c>
      <c r="H60" s="31">
        <v>0</v>
      </c>
      <c r="I60" s="32">
        <f>ROUND(G60*H60,P4)</f>
        <v>0</v>
      </c>
      <c r="J60" s="26"/>
      <c r="O60" s="33">
        <f>I60*0.21</f>
        <v>0</v>
      </c>
      <c r="P60">
        <v>3</v>
      </c>
    </row>
    <row r="61" spans="1:16" ht="30" x14ac:dyDescent="0.25">
      <c r="A61" s="26" t="s">
        <v>34</v>
      </c>
      <c r="B61" s="34"/>
      <c r="C61" s="35"/>
      <c r="D61" s="35"/>
      <c r="E61" s="28" t="s">
        <v>585</v>
      </c>
      <c r="F61" s="35"/>
      <c r="G61" s="35"/>
      <c r="H61" s="35"/>
      <c r="I61" s="35"/>
      <c r="J61" s="36"/>
    </row>
    <row r="62" spans="1:16" ht="30" x14ac:dyDescent="0.25">
      <c r="A62" s="26" t="s">
        <v>58</v>
      </c>
      <c r="B62" s="34"/>
      <c r="C62" s="35"/>
      <c r="D62" s="35"/>
      <c r="E62" s="40" t="s">
        <v>586</v>
      </c>
      <c r="F62" s="35"/>
      <c r="G62" s="35"/>
      <c r="H62" s="35"/>
      <c r="I62" s="35"/>
      <c r="J62" s="36"/>
    </row>
    <row r="63" spans="1:16" ht="75" x14ac:dyDescent="0.25">
      <c r="A63" s="26" t="s">
        <v>36</v>
      </c>
      <c r="B63" s="34"/>
      <c r="C63" s="35"/>
      <c r="D63" s="35"/>
      <c r="E63" s="28" t="s">
        <v>587</v>
      </c>
      <c r="F63" s="35"/>
      <c r="G63" s="35"/>
      <c r="H63" s="35"/>
      <c r="I63" s="35"/>
      <c r="J63" s="36"/>
    </row>
    <row r="64" spans="1:16" x14ac:dyDescent="0.25">
      <c r="A64" s="26" t="s">
        <v>29</v>
      </c>
      <c r="B64" s="26">
        <v>18</v>
      </c>
      <c r="C64" s="27" t="s">
        <v>588</v>
      </c>
      <c r="D64" s="26" t="s">
        <v>31</v>
      </c>
      <c r="E64" s="28" t="s">
        <v>589</v>
      </c>
      <c r="F64" s="29" t="s">
        <v>71</v>
      </c>
      <c r="G64" s="30">
        <v>2.5</v>
      </c>
      <c r="H64" s="31">
        <v>0</v>
      </c>
      <c r="I64" s="32">
        <f>ROUND(G64*H64,P4)</f>
        <v>0</v>
      </c>
      <c r="J64" s="26"/>
      <c r="O64" s="33">
        <f>I64*0.21</f>
        <v>0</v>
      </c>
      <c r="P64">
        <v>3</v>
      </c>
    </row>
    <row r="65" spans="1:10" ht="45" x14ac:dyDescent="0.25">
      <c r="A65" s="26" t="s">
        <v>34</v>
      </c>
      <c r="B65" s="34"/>
      <c r="C65" s="35"/>
      <c r="D65" s="35"/>
      <c r="E65" s="28" t="s">
        <v>590</v>
      </c>
      <c r="F65" s="35"/>
      <c r="G65" s="35"/>
      <c r="H65" s="35"/>
      <c r="I65" s="35"/>
      <c r="J65" s="36"/>
    </row>
    <row r="66" spans="1:10" ht="30" x14ac:dyDescent="0.25">
      <c r="A66" s="26" t="s">
        <v>58</v>
      </c>
      <c r="B66" s="34"/>
      <c r="C66" s="35"/>
      <c r="D66" s="35"/>
      <c r="E66" s="40" t="s">
        <v>591</v>
      </c>
      <c r="F66" s="35"/>
      <c r="G66" s="35"/>
      <c r="H66" s="35"/>
      <c r="I66" s="35"/>
      <c r="J66" s="36"/>
    </row>
    <row r="67" spans="1:10" ht="180" x14ac:dyDescent="0.25">
      <c r="A67" s="26" t="s">
        <v>36</v>
      </c>
      <c r="B67" s="37"/>
      <c r="C67" s="38"/>
      <c r="D67" s="38"/>
      <c r="E67" s="28" t="s">
        <v>341</v>
      </c>
      <c r="F67" s="38"/>
      <c r="G67" s="38"/>
      <c r="H67" s="38"/>
      <c r="I67" s="38"/>
      <c r="J67" s="39"/>
    </row>
  </sheetData>
  <sheetProtection algorithmName="SHA-512" hashValue="pfNmAHAUMKmjap4ck4lMw2rfAOmwAENFXYQMgMPoU0MGr+oV/Ows7ld5rVG70iyWMzLMQYT9Hm3cwSzySxCK9Q==" saltValue="RgJ9pfB6Pd3bbOjPbaerAoS8JiOFx2lij0RnfH0J7Sohuz+yuJt4mQbSm/qvRlG2CM4C89A6DmA9Bf1iIyFJpw==" spinCount="100000"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" right="0.7" top="0.78740157499999996" bottom="0.78740157499999996" header="0.3" footer="0.3"/>
  <pageSetup fitToHeight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5" t="s">
        <v>5</v>
      </c>
      <c r="D3" s="46"/>
      <c r="E3" s="12" t="s">
        <v>6</v>
      </c>
      <c r="F3" s="7"/>
      <c r="G3" s="7"/>
      <c r="H3" s="13" t="s">
        <v>592</v>
      </c>
      <c r="I3" s="14">
        <f>SUMIFS(I9:I13,A9:A13,"SD")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5" t="s">
        <v>593</v>
      </c>
      <c r="D4" s="46"/>
      <c r="E4" s="12" t="s">
        <v>594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10" t="s">
        <v>12</v>
      </c>
      <c r="B5" s="11" t="s">
        <v>13</v>
      </c>
      <c r="C5" s="45" t="s">
        <v>592</v>
      </c>
      <c r="D5" s="46"/>
      <c r="E5" s="12" t="s">
        <v>595</v>
      </c>
      <c r="F5" s="7"/>
      <c r="G5" s="7"/>
      <c r="H5" s="7"/>
      <c r="I5" s="7"/>
      <c r="J5" s="9"/>
      <c r="O5">
        <v>0.21</v>
      </c>
    </row>
    <row r="6" spans="1:16" x14ac:dyDescent="0.25">
      <c r="A6" s="47" t="s">
        <v>15</v>
      </c>
      <c r="B6" s="48" t="s">
        <v>16</v>
      </c>
      <c r="C6" s="43" t="s">
        <v>17</v>
      </c>
      <c r="D6" s="43" t="s">
        <v>18</v>
      </c>
      <c r="E6" s="43" t="s">
        <v>19</v>
      </c>
      <c r="F6" s="43" t="s">
        <v>20</v>
      </c>
      <c r="G6" s="43" t="s">
        <v>21</v>
      </c>
      <c r="H6" s="43" t="s">
        <v>22</v>
      </c>
      <c r="I6" s="43"/>
      <c r="J6" s="44" t="s">
        <v>23</v>
      </c>
    </row>
    <row r="7" spans="1:16" x14ac:dyDescent="0.25">
      <c r="A7" s="47"/>
      <c r="B7" s="48"/>
      <c r="C7" s="43"/>
      <c r="D7" s="43"/>
      <c r="E7" s="43"/>
      <c r="F7" s="43"/>
      <c r="G7" s="43"/>
      <c r="H7" s="16" t="s">
        <v>24</v>
      </c>
      <c r="I7" s="16" t="s">
        <v>25</v>
      </c>
      <c r="J7" s="44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SUMIFS(I10:I13,A10:A13,"P")</f>
        <v>0</v>
      </c>
      <c r="J9" s="25"/>
    </row>
    <row r="10" spans="1:16" x14ac:dyDescent="0.25">
      <c r="A10" s="26" t="s">
        <v>29</v>
      </c>
      <c r="B10" s="26">
        <v>2</v>
      </c>
      <c r="C10" s="27" t="s">
        <v>596</v>
      </c>
      <c r="D10" s="26" t="s">
        <v>31</v>
      </c>
      <c r="E10" s="28" t="s">
        <v>597</v>
      </c>
      <c r="F10" s="29" t="s">
        <v>33</v>
      </c>
      <c r="G10" s="30">
        <v>1</v>
      </c>
      <c r="H10" s="31">
        <v>0</v>
      </c>
      <c r="I10" s="32">
        <f>ROUND(G10*H10,P4)</f>
        <v>0</v>
      </c>
      <c r="J10" s="26"/>
      <c r="O10" s="33">
        <f>I10*0.21</f>
        <v>0</v>
      </c>
      <c r="P10">
        <v>3</v>
      </c>
    </row>
    <row r="11" spans="1:16" ht="270" x14ac:dyDescent="0.25">
      <c r="A11" s="26" t="s">
        <v>34</v>
      </c>
      <c r="B11" s="34"/>
      <c r="C11" s="35"/>
      <c r="D11" s="35"/>
      <c r="E11" s="28" t="s">
        <v>598</v>
      </c>
      <c r="F11" s="35"/>
      <c r="G11" s="35"/>
      <c r="H11" s="35"/>
      <c r="I11" s="35"/>
      <c r="J11" s="36"/>
    </row>
    <row r="12" spans="1:16" x14ac:dyDescent="0.25">
      <c r="A12" s="26" t="s">
        <v>58</v>
      </c>
      <c r="B12" s="34"/>
      <c r="C12" s="35"/>
      <c r="D12" s="35"/>
      <c r="E12" s="40" t="s">
        <v>599</v>
      </c>
      <c r="F12" s="35"/>
      <c r="G12" s="35"/>
      <c r="H12" s="35"/>
      <c r="I12" s="35"/>
      <c r="J12" s="36"/>
    </row>
    <row r="13" spans="1:16" ht="60" x14ac:dyDescent="0.25">
      <c r="A13" s="26" t="s">
        <v>36</v>
      </c>
      <c r="B13" s="37"/>
      <c r="C13" s="38"/>
      <c r="D13" s="38"/>
      <c r="E13" s="28" t="s">
        <v>600</v>
      </c>
      <c r="F13" s="38"/>
      <c r="G13" s="38"/>
      <c r="H13" s="38"/>
      <c r="I13" s="38"/>
      <c r="J13" s="39"/>
    </row>
  </sheetData>
  <sheetProtection algorithmName="SHA-512" hashValue="epKdsepRgD9GJourqeS9cj8y1bRzS7B72HKLsyGlKg7EsdkllySKtvAdXne4wdRKU8yTA3iybmqvMkGlltqDxQ==" saltValue="Jn4wYswI9L7Nhi6UKjK9FVe80pVLuaGTJy1Tpg09xd7I5QK/6ut20deMb+w6j+ZfUdrD8rBq3CcCHPLqbd+t+A==" spinCount="100000"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" right="0.7" top="0.78740157499999996" bottom="0.78740157499999996" header="0.3" footer="0.3"/>
  <pageSetup fitToHeight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5" t="s">
        <v>5</v>
      </c>
      <c r="D3" s="46"/>
      <c r="E3" s="12" t="s">
        <v>6</v>
      </c>
      <c r="F3" s="7"/>
      <c r="G3" s="7"/>
      <c r="H3" s="13" t="s">
        <v>601</v>
      </c>
      <c r="I3" s="14">
        <f>SUMIFS(I9:I13,A9:A13,"SD")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5" t="s">
        <v>593</v>
      </c>
      <c r="D4" s="46"/>
      <c r="E4" s="12" t="s">
        <v>594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10" t="s">
        <v>12</v>
      </c>
      <c r="B5" s="11" t="s">
        <v>13</v>
      </c>
      <c r="C5" s="45" t="s">
        <v>601</v>
      </c>
      <c r="D5" s="46"/>
      <c r="E5" s="12" t="s">
        <v>602</v>
      </c>
      <c r="F5" s="7"/>
      <c r="G5" s="7"/>
      <c r="H5" s="7"/>
      <c r="I5" s="7"/>
      <c r="J5" s="9"/>
      <c r="O5">
        <v>0.21</v>
      </c>
    </row>
    <row r="6" spans="1:16" x14ac:dyDescent="0.25">
      <c r="A6" s="47" t="s">
        <v>15</v>
      </c>
      <c r="B6" s="48" t="s">
        <v>16</v>
      </c>
      <c r="C6" s="43" t="s">
        <v>17</v>
      </c>
      <c r="D6" s="43" t="s">
        <v>18</v>
      </c>
      <c r="E6" s="43" t="s">
        <v>19</v>
      </c>
      <c r="F6" s="43" t="s">
        <v>20</v>
      </c>
      <c r="G6" s="43" t="s">
        <v>21</v>
      </c>
      <c r="H6" s="43" t="s">
        <v>22</v>
      </c>
      <c r="I6" s="43"/>
      <c r="J6" s="44" t="s">
        <v>23</v>
      </c>
    </row>
    <row r="7" spans="1:16" x14ac:dyDescent="0.25">
      <c r="A7" s="47"/>
      <c r="B7" s="48"/>
      <c r="C7" s="43"/>
      <c r="D7" s="43"/>
      <c r="E7" s="43"/>
      <c r="F7" s="43"/>
      <c r="G7" s="43"/>
      <c r="H7" s="16" t="s">
        <v>24</v>
      </c>
      <c r="I7" s="16" t="s">
        <v>25</v>
      </c>
      <c r="J7" s="44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SUMIFS(I10:I13,A10:A13,"P")</f>
        <v>0</v>
      </c>
      <c r="J9" s="25"/>
    </row>
    <row r="10" spans="1:16" x14ac:dyDescent="0.25">
      <c r="A10" s="26" t="s">
        <v>29</v>
      </c>
      <c r="B10" s="26">
        <v>2</v>
      </c>
      <c r="C10" s="27" t="s">
        <v>596</v>
      </c>
      <c r="D10" s="26" t="s">
        <v>31</v>
      </c>
      <c r="E10" s="28" t="s">
        <v>597</v>
      </c>
      <c r="F10" s="29" t="s">
        <v>33</v>
      </c>
      <c r="G10" s="30">
        <v>1</v>
      </c>
      <c r="H10" s="31">
        <v>0</v>
      </c>
      <c r="I10" s="32">
        <f>ROUND(G10*H10,P4)</f>
        <v>0</v>
      </c>
      <c r="J10" s="26"/>
      <c r="O10" s="33">
        <f>I10*0.21</f>
        <v>0</v>
      </c>
      <c r="P10">
        <v>3</v>
      </c>
    </row>
    <row r="11" spans="1:16" ht="270" x14ac:dyDescent="0.25">
      <c r="A11" s="26" t="s">
        <v>34</v>
      </c>
      <c r="B11" s="34"/>
      <c r="C11" s="35"/>
      <c r="D11" s="35"/>
      <c r="E11" s="28" t="s">
        <v>598</v>
      </c>
      <c r="F11" s="35"/>
      <c r="G11" s="35"/>
      <c r="H11" s="35"/>
      <c r="I11" s="35"/>
      <c r="J11" s="36"/>
    </row>
    <row r="12" spans="1:16" x14ac:dyDescent="0.25">
      <c r="A12" s="26" t="s">
        <v>58</v>
      </c>
      <c r="B12" s="34"/>
      <c r="C12" s="35"/>
      <c r="D12" s="35"/>
      <c r="E12" s="40" t="s">
        <v>599</v>
      </c>
      <c r="F12" s="35"/>
      <c r="G12" s="35"/>
      <c r="H12" s="35"/>
      <c r="I12" s="35"/>
      <c r="J12" s="36"/>
    </row>
    <row r="13" spans="1:16" ht="60" x14ac:dyDescent="0.25">
      <c r="A13" s="26" t="s">
        <v>36</v>
      </c>
      <c r="B13" s="37"/>
      <c r="C13" s="38"/>
      <c r="D13" s="38"/>
      <c r="E13" s="28" t="s">
        <v>600</v>
      </c>
      <c r="F13" s="38"/>
      <c r="G13" s="38"/>
      <c r="H13" s="38"/>
      <c r="I13" s="38"/>
      <c r="J13" s="39"/>
    </row>
  </sheetData>
  <sheetProtection algorithmName="SHA-512" hashValue="GSZo6HKBCV4rK0Olag58IwEfVQSShcYExSYu2Nr5+CNBVBFrF4ENUSSJx++/hDF6Q+/QzcoGpKFntq6X99psbg==" saltValue="cNh34Pq8pzb45JrSNBzSBRexXBkHgzLXfbwvKWjKkjYuqhKqDg6N0rL1IZi3z77eAs/AExUbdB3WeS9j3vd56g==" spinCount="100000"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" right="0.7" top="0.78740157499999996" bottom="0.78740157499999996" header="0.3" footer="0.3"/>
  <pageSetup fitToHeight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5" t="s">
        <v>5</v>
      </c>
      <c r="D3" s="46"/>
      <c r="E3" s="12" t="s">
        <v>6</v>
      </c>
      <c r="F3" s="7"/>
      <c r="G3" s="7"/>
      <c r="H3" s="13" t="s">
        <v>603</v>
      </c>
      <c r="I3" s="14">
        <f>SUMIFS(I9:I41,A9:A41,"SD")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5" t="s">
        <v>604</v>
      </c>
      <c r="D4" s="46"/>
      <c r="E4" s="12" t="s">
        <v>605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10" t="s">
        <v>12</v>
      </c>
      <c r="B5" s="11" t="s">
        <v>13</v>
      </c>
      <c r="C5" s="45" t="s">
        <v>603</v>
      </c>
      <c r="D5" s="46"/>
      <c r="E5" s="12" t="s">
        <v>606</v>
      </c>
      <c r="F5" s="7"/>
      <c r="G5" s="7"/>
      <c r="H5" s="7"/>
      <c r="I5" s="7"/>
      <c r="J5" s="9"/>
      <c r="O5">
        <v>0.21</v>
      </c>
    </row>
    <row r="6" spans="1:16" x14ac:dyDescent="0.25">
      <c r="A6" s="47" t="s">
        <v>15</v>
      </c>
      <c r="B6" s="48" t="s">
        <v>16</v>
      </c>
      <c r="C6" s="43" t="s">
        <v>17</v>
      </c>
      <c r="D6" s="43" t="s">
        <v>18</v>
      </c>
      <c r="E6" s="43" t="s">
        <v>19</v>
      </c>
      <c r="F6" s="43" t="s">
        <v>20</v>
      </c>
      <c r="G6" s="43" t="s">
        <v>21</v>
      </c>
      <c r="H6" s="43" t="s">
        <v>22</v>
      </c>
      <c r="I6" s="43"/>
      <c r="J6" s="44" t="s">
        <v>23</v>
      </c>
    </row>
    <row r="7" spans="1:16" x14ac:dyDescent="0.25">
      <c r="A7" s="47"/>
      <c r="B7" s="48"/>
      <c r="C7" s="43"/>
      <c r="D7" s="43"/>
      <c r="E7" s="43"/>
      <c r="F7" s="43"/>
      <c r="G7" s="43"/>
      <c r="H7" s="16" t="s">
        <v>24</v>
      </c>
      <c r="I7" s="16" t="s">
        <v>25</v>
      </c>
      <c r="J7" s="44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204</v>
      </c>
      <c r="D9" s="23"/>
      <c r="E9" s="20" t="s">
        <v>205</v>
      </c>
      <c r="F9" s="23"/>
      <c r="G9" s="23"/>
      <c r="H9" s="23"/>
      <c r="I9" s="24">
        <f>SUMIFS(I10:I41,A10:A41,"P")</f>
        <v>0</v>
      </c>
      <c r="J9" s="25"/>
    </row>
    <row r="10" spans="1:16" x14ac:dyDescent="0.25">
      <c r="A10" s="26" t="s">
        <v>29</v>
      </c>
      <c r="B10" s="26">
        <v>1</v>
      </c>
      <c r="C10" s="27" t="s">
        <v>206</v>
      </c>
      <c r="D10" s="26" t="s">
        <v>93</v>
      </c>
      <c r="E10" s="28" t="s">
        <v>207</v>
      </c>
      <c r="F10" s="29" t="s">
        <v>208</v>
      </c>
      <c r="G10" s="30">
        <v>10</v>
      </c>
      <c r="H10" s="31">
        <v>0</v>
      </c>
      <c r="I10" s="32">
        <f>ROUND(G10*H10,P4)</f>
        <v>0</v>
      </c>
      <c r="J10" s="26"/>
      <c r="O10" s="33">
        <f>I10*0.21</f>
        <v>0</v>
      </c>
      <c r="P10">
        <v>3</v>
      </c>
    </row>
    <row r="11" spans="1:16" ht="30" x14ac:dyDescent="0.25">
      <c r="A11" s="26" t="s">
        <v>34</v>
      </c>
      <c r="B11" s="34"/>
      <c r="C11" s="35"/>
      <c r="D11" s="35"/>
      <c r="E11" s="28" t="s">
        <v>607</v>
      </c>
      <c r="F11" s="35"/>
      <c r="G11" s="35"/>
      <c r="H11" s="35"/>
      <c r="I11" s="35"/>
      <c r="J11" s="36"/>
    </row>
    <row r="12" spans="1:16" ht="30" x14ac:dyDescent="0.25">
      <c r="A12" s="26" t="s">
        <v>58</v>
      </c>
      <c r="B12" s="34"/>
      <c r="C12" s="35"/>
      <c r="D12" s="35"/>
      <c r="E12" s="40" t="s">
        <v>608</v>
      </c>
      <c r="F12" s="35"/>
      <c r="G12" s="35"/>
      <c r="H12" s="35"/>
      <c r="I12" s="35"/>
      <c r="J12" s="36"/>
    </row>
    <row r="13" spans="1:16" ht="90" x14ac:dyDescent="0.25">
      <c r="A13" s="26" t="s">
        <v>36</v>
      </c>
      <c r="B13" s="34"/>
      <c r="C13" s="35"/>
      <c r="D13" s="35"/>
      <c r="E13" s="28" t="s">
        <v>211</v>
      </c>
      <c r="F13" s="35"/>
      <c r="G13" s="35"/>
      <c r="H13" s="35"/>
      <c r="I13" s="35"/>
      <c r="J13" s="36"/>
    </row>
    <row r="14" spans="1:16" ht="30" x14ac:dyDescent="0.25">
      <c r="A14" s="26" t="s">
        <v>29</v>
      </c>
      <c r="B14" s="26">
        <v>2</v>
      </c>
      <c r="C14" s="27" t="s">
        <v>609</v>
      </c>
      <c r="D14" s="26" t="s">
        <v>31</v>
      </c>
      <c r="E14" s="28" t="s">
        <v>610</v>
      </c>
      <c r="F14" s="29" t="s">
        <v>208</v>
      </c>
      <c r="G14" s="30">
        <v>4</v>
      </c>
      <c r="H14" s="31">
        <v>0</v>
      </c>
      <c r="I14" s="32">
        <f>ROUND(G14*H14,P4)</f>
        <v>0</v>
      </c>
      <c r="J14" s="26"/>
      <c r="O14" s="33">
        <f>I14*0.21</f>
        <v>0</v>
      </c>
      <c r="P14">
        <v>3</v>
      </c>
    </row>
    <row r="15" spans="1:16" x14ac:dyDescent="0.25">
      <c r="A15" s="26" t="s">
        <v>34</v>
      </c>
      <c r="B15" s="34"/>
      <c r="C15" s="35"/>
      <c r="D15" s="35"/>
      <c r="E15" s="41" t="s">
        <v>31</v>
      </c>
      <c r="F15" s="35"/>
      <c r="G15" s="35"/>
      <c r="H15" s="35"/>
      <c r="I15" s="35"/>
      <c r="J15" s="36"/>
    </row>
    <row r="16" spans="1:16" ht="45" x14ac:dyDescent="0.25">
      <c r="A16" s="26" t="s">
        <v>58</v>
      </c>
      <c r="B16" s="34"/>
      <c r="C16" s="35"/>
      <c r="D16" s="35"/>
      <c r="E16" s="40" t="s">
        <v>611</v>
      </c>
      <c r="F16" s="35"/>
      <c r="G16" s="35"/>
      <c r="H16" s="35"/>
      <c r="I16" s="35"/>
      <c r="J16" s="36"/>
    </row>
    <row r="17" spans="1:16" ht="60" x14ac:dyDescent="0.25">
      <c r="A17" s="26" t="s">
        <v>36</v>
      </c>
      <c r="B17" s="34"/>
      <c r="C17" s="35"/>
      <c r="D17" s="35"/>
      <c r="E17" s="28" t="s">
        <v>612</v>
      </c>
      <c r="F17" s="35"/>
      <c r="G17" s="35"/>
      <c r="H17" s="35"/>
      <c r="I17" s="35"/>
      <c r="J17" s="36"/>
    </row>
    <row r="18" spans="1:16" ht="30" x14ac:dyDescent="0.25">
      <c r="A18" s="26" t="s">
        <v>29</v>
      </c>
      <c r="B18" s="26">
        <v>4</v>
      </c>
      <c r="C18" s="27" t="s">
        <v>613</v>
      </c>
      <c r="D18" s="26" t="s">
        <v>31</v>
      </c>
      <c r="E18" s="28" t="s">
        <v>614</v>
      </c>
      <c r="F18" s="29" t="s">
        <v>208</v>
      </c>
      <c r="G18" s="30">
        <v>4</v>
      </c>
      <c r="H18" s="31">
        <v>0</v>
      </c>
      <c r="I18" s="32">
        <f>ROUND(G18*H18,P4)</f>
        <v>0</v>
      </c>
      <c r="J18" s="26"/>
      <c r="O18" s="33">
        <f>I18*0.21</f>
        <v>0</v>
      </c>
      <c r="P18">
        <v>3</v>
      </c>
    </row>
    <row r="19" spans="1:16" x14ac:dyDescent="0.25">
      <c r="A19" s="26" t="s">
        <v>34</v>
      </c>
      <c r="B19" s="34"/>
      <c r="C19" s="35"/>
      <c r="D19" s="35"/>
      <c r="E19" s="41" t="s">
        <v>31</v>
      </c>
      <c r="F19" s="35"/>
      <c r="G19" s="35"/>
      <c r="H19" s="35"/>
      <c r="I19" s="35"/>
      <c r="J19" s="36"/>
    </row>
    <row r="20" spans="1:16" x14ac:dyDescent="0.25">
      <c r="A20" s="26" t="s">
        <v>58</v>
      </c>
      <c r="B20" s="34"/>
      <c r="C20" s="35"/>
      <c r="D20" s="35"/>
      <c r="E20" s="40" t="s">
        <v>615</v>
      </c>
      <c r="F20" s="35"/>
      <c r="G20" s="35"/>
      <c r="H20" s="35"/>
      <c r="I20" s="35"/>
      <c r="J20" s="36"/>
    </row>
    <row r="21" spans="1:16" ht="75" x14ac:dyDescent="0.25">
      <c r="A21" s="26" t="s">
        <v>36</v>
      </c>
      <c r="B21" s="34"/>
      <c r="C21" s="35"/>
      <c r="D21" s="35"/>
      <c r="E21" s="28" t="s">
        <v>616</v>
      </c>
      <c r="F21" s="35"/>
      <c r="G21" s="35"/>
      <c r="H21" s="35"/>
      <c r="I21" s="35"/>
      <c r="J21" s="36"/>
    </row>
    <row r="22" spans="1:16" ht="30" x14ac:dyDescent="0.25">
      <c r="A22" s="26" t="s">
        <v>29</v>
      </c>
      <c r="B22" s="26">
        <v>7</v>
      </c>
      <c r="C22" s="27" t="s">
        <v>617</v>
      </c>
      <c r="D22" s="26" t="s">
        <v>31</v>
      </c>
      <c r="E22" s="28" t="s">
        <v>618</v>
      </c>
      <c r="F22" s="29" t="s">
        <v>208</v>
      </c>
      <c r="G22" s="30">
        <v>2</v>
      </c>
      <c r="H22" s="31">
        <v>0</v>
      </c>
      <c r="I22" s="32">
        <f>ROUND(G22*H22,P4)</f>
        <v>0</v>
      </c>
      <c r="J22" s="26"/>
      <c r="O22" s="33">
        <f>I22*0.21</f>
        <v>0</v>
      </c>
      <c r="P22">
        <v>3</v>
      </c>
    </row>
    <row r="23" spans="1:16" x14ac:dyDescent="0.25">
      <c r="A23" s="26" t="s">
        <v>34</v>
      </c>
      <c r="B23" s="34"/>
      <c r="C23" s="35"/>
      <c r="D23" s="35"/>
      <c r="E23" s="28" t="s">
        <v>619</v>
      </c>
      <c r="F23" s="35"/>
      <c r="G23" s="35"/>
      <c r="H23" s="35"/>
      <c r="I23" s="35"/>
      <c r="J23" s="36"/>
    </row>
    <row r="24" spans="1:16" x14ac:dyDescent="0.25">
      <c r="A24" s="26" t="s">
        <v>58</v>
      </c>
      <c r="B24" s="34"/>
      <c r="C24" s="35"/>
      <c r="D24" s="35"/>
      <c r="E24" s="40" t="s">
        <v>482</v>
      </c>
      <c r="F24" s="35"/>
      <c r="G24" s="35"/>
      <c r="H24" s="35"/>
      <c r="I24" s="35"/>
      <c r="J24" s="36"/>
    </row>
    <row r="25" spans="1:16" ht="90" x14ac:dyDescent="0.25">
      <c r="A25" s="26" t="s">
        <v>36</v>
      </c>
      <c r="B25" s="34"/>
      <c r="C25" s="35"/>
      <c r="D25" s="35"/>
      <c r="E25" s="28" t="s">
        <v>620</v>
      </c>
      <c r="F25" s="35"/>
      <c r="G25" s="35"/>
      <c r="H25" s="35"/>
      <c r="I25" s="35"/>
      <c r="J25" s="36"/>
    </row>
    <row r="26" spans="1:16" x14ac:dyDescent="0.25">
      <c r="A26" s="26" t="s">
        <v>29</v>
      </c>
      <c r="B26" s="26">
        <v>8</v>
      </c>
      <c r="C26" s="27" t="s">
        <v>621</v>
      </c>
      <c r="D26" s="26" t="s">
        <v>31</v>
      </c>
      <c r="E26" s="28" t="s">
        <v>622</v>
      </c>
      <c r="F26" s="29" t="s">
        <v>208</v>
      </c>
      <c r="G26" s="30">
        <v>2</v>
      </c>
      <c r="H26" s="31">
        <v>0</v>
      </c>
      <c r="I26" s="32">
        <f>ROUND(G26*H26,P4)</f>
        <v>0</v>
      </c>
      <c r="J26" s="26"/>
      <c r="O26" s="33">
        <f>I26*0.21</f>
        <v>0</v>
      </c>
      <c r="P26">
        <v>3</v>
      </c>
    </row>
    <row r="27" spans="1:16" x14ac:dyDescent="0.25">
      <c r="A27" s="26" t="s">
        <v>34</v>
      </c>
      <c r="B27" s="34"/>
      <c r="C27" s="35"/>
      <c r="D27" s="35"/>
      <c r="E27" s="41" t="s">
        <v>31</v>
      </c>
      <c r="F27" s="35"/>
      <c r="G27" s="35"/>
      <c r="H27" s="35"/>
      <c r="I27" s="35"/>
      <c r="J27" s="36"/>
    </row>
    <row r="28" spans="1:16" x14ac:dyDescent="0.25">
      <c r="A28" s="26" t="s">
        <v>58</v>
      </c>
      <c r="B28" s="34"/>
      <c r="C28" s="35"/>
      <c r="D28" s="35"/>
      <c r="E28" s="40" t="s">
        <v>623</v>
      </c>
      <c r="F28" s="35"/>
      <c r="G28" s="35"/>
      <c r="H28" s="35"/>
      <c r="I28" s="35"/>
      <c r="J28" s="36"/>
    </row>
    <row r="29" spans="1:16" ht="75" x14ac:dyDescent="0.25">
      <c r="A29" s="26" t="s">
        <v>36</v>
      </c>
      <c r="B29" s="34"/>
      <c r="C29" s="35"/>
      <c r="D29" s="35"/>
      <c r="E29" s="28" t="s">
        <v>616</v>
      </c>
      <c r="F29" s="35"/>
      <c r="G29" s="35"/>
      <c r="H29" s="35"/>
      <c r="I29" s="35"/>
      <c r="J29" s="36"/>
    </row>
    <row r="30" spans="1:16" ht="30" x14ac:dyDescent="0.25">
      <c r="A30" s="26" t="s">
        <v>29</v>
      </c>
      <c r="B30" s="26">
        <v>11</v>
      </c>
      <c r="C30" s="27" t="s">
        <v>624</v>
      </c>
      <c r="D30" s="26" t="s">
        <v>31</v>
      </c>
      <c r="E30" s="28" t="s">
        <v>625</v>
      </c>
      <c r="F30" s="29" t="s">
        <v>135</v>
      </c>
      <c r="G30" s="30">
        <v>137.75</v>
      </c>
      <c r="H30" s="31">
        <v>0</v>
      </c>
      <c r="I30" s="32">
        <f>ROUND(G30*H30,P4)</f>
        <v>0</v>
      </c>
      <c r="J30" s="26"/>
      <c r="O30" s="33">
        <f>I30*0.21</f>
        <v>0</v>
      </c>
      <c r="P30">
        <v>3</v>
      </c>
    </row>
    <row r="31" spans="1:16" x14ac:dyDescent="0.25">
      <c r="A31" s="26" t="s">
        <v>34</v>
      </c>
      <c r="B31" s="34"/>
      <c r="C31" s="35"/>
      <c r="D31" s="35"/>
      <c r="E31" s="41" t="s">
        <v>31</v>
      </c>
      <c r="F31" s="35"/>
      <c r="G31" s="35"/>
      <c r="H31" s="35"/>
      <c r="I31" s="35"/>
      <c r="J31" s="36"/>
    </row>
    <row r="32" spans="1:16" ht="105" x14ac:dyDescent="0.25">
      <c r="A32" s="26" t="s">
        <v>58</v>
      </c>
      <c r="B32" s="34"/>
      <c r="C32" s="35"/>
      <c r="D32" s="35"/>
      <c r="E32" s="40" t="s">
        <v>626</v>
      </c>
      <c r="F32" s="35"/>
      <c r="G32" s="35"/>
      <c r="H32" s="35"/>
      <c r="I32" s="35"/>
      <c r="J32" s="36"/>
    </row>
    <row r="33" spans="1:16" ht="105" x14ac:dyDescent="0.25">
      <c r="A33" s="26" t="s">
        <v>36</v>
      </c>
      <c r="B33" s="34"/>
      <c r="C33" s="35"/>
      <c r="D33" s="35"/>
      <c r="E33" s="28" t="s">
        <v>627</v>
      </c>
      <c r="F33" s="35"/>
      <c r="G33" s="35"/>
      <c r="H33" s="35"/>
      <c r="I33" s="35"/>
      <c r="J33" s="36"/>
    </row>
    <row r="34" spans="1:16" x14ac:dyDescent="0.25">
      <c r="A34" s="26" t="s">
        <v>29</v>
      </c>
      <c r="B34" s="26">
        <v>12</v>
      </c>
      <c r="C34" s="27" t="s">
        <v>628</v>
      </c>
      <c r="D34" s="26" t="s">
        <v>31</v>
      </c>
      <c r="E34" s="28" t="s">
        <v>629</v>
      </c>
      <c r="F34" s="29" t="s">
        <v>135</v>
      </c>
      <c r="G34" s="30">
        <v>410.81299999999999</v>
      </c>
      <c r="H34" s="31">
        <v>0</v>
      </c>
      <c r="I34" s="32">
        <f>ROUND(G34*H34,P4)</f>
        <v>0</v>
      </c>
      <c r="J34" s="26"/>
      <c r="O34" s="33">
        <f>I34*0.21</f>
        <v>0</v>
      </c>
      <c r="P34">
        <v>3</v>
      </c>
    </row>
    <row r="35" spans="1:16" x14ac:dyDescent="0.25">
      <c r="A35" s="26" t="s">
        <v>34</v>
      </c>
      <c r="B35" s="34"/>
      <c r="C35" s="35"/>
      <c r="D35" s="35"/>
      <c r="E35" s="41" t="s">
        <v>31</v>
      </c>
      <c r="F35" s="35"/>
      <c r="G35" s="35"/>
      <c r="H35" s="35"/>
      <c r="I35" s="35"/>
      <c r="J35" s="36"/>
    </row>
    <row r="36" spans="1:16" ht="75" x14ac:dyDescent="0.25">
      <c r="A36" s="26" t="s">
        <v>58</v>
      </c>
      <c r="B36" s="34"/>
      <c r="C36" s="35"/>
      <c r="D36" s="35"/>
      <c r="E36" s="40" t="s">
        <v>630</v>
      </c>
      <c r="F36" s="35"/>
      <c r="G36" s="35"/>
      <c r="H36" s="35"/>
      <c r="I36" s="35"/>
      <c r="J36" s="36"/>
    </row>
    <row r="37" spans="1:16" ht="105" x14ac:dyDescent="0.25">
      <c r="A37" s="26" t="s">
        <v>36</v>
      </c>
      <c r="B37" s="34"/>
      <c r="C37" s="35"/>
      <c r="D37" s="35"/>
      <c r="E37" s="28" t="s">
        <v>627</v>
      </c>
      <c r="F37" s="35"/>
      <c r="G37" s="35"/>
      <c r="H37" s="35"/>
      <c r="I37" s="35"/>
      <c r="J37" s="36"/>
    </row>
    <row r="38" spans="1:16" x14ac:dyDescent="0.25">
      <c r="A38" s="26" t="s">
        <v>29</v>
      </c>
      <c r="B38" s="26">
        <v>13</v>
      </c>
      <c r="C38" s="27" t="s">
        <v>631</v>
      </c>
      <c r="D38" s="26" t="s">
        <v>31</v>
      </c>
      <c r="E38" s="28" t="s">
        <v>632</v>
      </c>
      <c r="F38" s="29" t="s">
        <v>208</v>
      </c>
      <c r="G38" s="30">
        <v>10</v>
      </c>
      <c r="H38" s="31">
        <v>0</v>
      </c>
      <c r="I38" s="32">
        <f>ROUND(G38*H38,P4)</f>
        <v>0</v>
      </c>
      <c r="J38" s="26"/>
      <c r="O38" s="33">
        <f>I38*0.21</f>
        <v>0</v>
      </c>
      <c r="P38">
        <v>3</v>
      </c>
    </row>
    <row r="39" spans="1:16" x14ac:dyDescent="0.25">
      <c r="A39" s="26" t="s">
        <v>34</v>
      </c>
      <c r="B39" s="34"/>
      <c r="C39" s="35"/>
      <c r="D39" s="35"/>
      <c r="E39" s="41" t="s">
        <v>31</v>
      </c>
      <c r="F39" s="35"/>
      <c r="G39" s="35"/>
      <c r="H39" s="35"/>
      <c r="I39" s="35"/>
      <c r="J39" s="36"/>
    </row>
    <row r="40" spans="1:16" ht="30" x14ac:dyDescent="0.25">
      <c r="A40" s="26" t="s">
        <v>58</v>
      </c>
      <c r="B40" s="34"/>
      <c r="C40" s="35"/>
      <c r="D40" s="35"/>
      <c r="E40" s="40" t="s">
        <v>633</v>
      </c>
      <c r="F40" s="35"/>
      <c r="G40" s="35"/>
      <c r="H40" s="35"/>
      <c r="I40" s="35"/>
      <c r="J40" s="36"/>
    </row>
    <row r="41" spans="1:16" ht="75" x14ac:dyDescent="0.25">
      <c r="A41" s="26" t="s">
        <v>36</v>
      </c>
      <c r="B41" s="37"/>
      <c r="C41" s="38"/>
      <c r="D41" s="38"/>
      <c r="E41" s="28" t="s">
        <v>634</v>
      </c>
      <c r="F41" s="38"/>
      <c r="G41" s="38"/>
      <c r="H41" s="38"/>
      <c r="I41" s="38"/>
      <c r="J41" s="39"/>
    </row>
  </sheetData>
  <sheetProtection algorithmName="SHA-512" hashValue="7I14vOAYGLlJwH41ZonV2+9PeqpbQBFsrpnuLtjHsLvrsEkQ/nx7Zpw7CmD1gGbb0j5m+8lyEKLxqEBdjfX9lQ==" saltValue="WrK7zFDJE6d1aEdADhAEjQF677qrPaNuZtIdAkkzkNwsMqxycILiEjfWoA0+AuW02AT0ckBNaVWAvR9nEb1yug==" spinCount="100000"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" right="0.7" top="0.78740157499999996" bottom="0.78740157499999996" header="0.3" footer="0.3"/>
  <pageSetup fitToHeight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5" t="s">
        <v>5</v>
      </c>
      <c r="D3" s="46"/>
      <c r="E3" s="12" t="s">
        <v>6</v>
      </c>
      <c r="F3" s="7"/>
      <c r="G3" s="7"/>
      <c r="H3" s="13" t="s">
        <v>635</v>
      </c>
      <c r="I3" s="14">
        <f>SUMIFS(I9:I53,A9:A53,"SD")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5" t="s">
        <v>604</v>
      </c>
      <c r="D4" s="46"/>
      <c r="E4" s="12" t="s">
        <v>605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10" t="s">
        <v>12</v>
      </c>
      <c r="B5" s="11" t="s">
        <v>13</v>
      </c>
      <c r="C5" s="45" t="s">
        <v>635</v>
      </c>
      <c r="D5" s="46"/>
      <c r="E5" s="12" t="s">
        <v>636</v>
      </c>
      <c r="F5" s="7"/>
      <c r="G5" s="7"/>
      <c r="H5" s="7"/>
      <c r="I5" s="7"/>
      <c r="J5" s="9"/>
      <c r="O5">
        <v>0.21</v>
      </c>
    </row>
    <row r="6" spans="1:16" x14ac:dyDescent="0.25">
      <c r="A6" s="47" t="s">
        <v>15</v>
      </c>
      <c r="B6" s="48" t="s">
        <v>16</v>
      </c>
      <c r="C6" s="43" t="s">
        <v>17</v>
      </c>
      <c r="D6" s="43" t="s">
        <v>18</v>
      </c>
      <c r="E6" s="43" t="s">
        <v>19</v>
      </c>
      <c r="F6" s="43" t="s">
        <v>20</v>
      </c>
      <c r="G6" s="43" t="s">
        <v>21</v>
      </c>
      <c r="H6" s="43" t="s">
        <v>22</v>
      </c>
      <c r="I6" s="43"/>
      <c r="J6" s="44" t="s">
        <v>23</v>
      </c>
    </row>
    <row r="7" spans="1:16" x14ac:dyDescent="0.25">
      <c r="A7" s="47"/>
      <c r="B7" s="48"/>
      <c r="C7" s="43"/>
      <c r="D7" s="43"/>
      <c r="E7" s="43"/>
      <c r="F7" s="43"/>
      <c r="G7" s="43"/>
      <c r="H7" s="16" t="s">
        <v>24</v>
      </c>
      <c r="I7" s="16" t="s">
        <v>25</v>
      </c>
      <c r="J7" s="44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204</v>
      </c>
      <c r="D9" s="23"/>
      <c r="E9" s="20" t="s">
        <v>205</v>
      </c>
      <c r="F9" s="23"/>
      <c r="G9" s="23"/>
      <c r="H9" s="23"/>
      <c r="I9" s="24">
        <f>SUMIFS(I10:I53,A10:A53,"P")</f>
        <v>0</v>
      </c>
      <c r="J9" s="25"/>
    </row>
    <row r="10" spans="1:16" x14ac:dyDescent="0.25">
      <c r="A10" s="26" t="s">
        <v>29</v>
      </c>
      <c r="B10" s="26">
        <v>1</v>
      </c>
      <c r="C10" s="27" t="s">
        <v>206</v>
      </c>
      <c r="D10" s="26" t="s">
        <v>93</v>
      </c>
      <c r="E10" s="28" t="s">
        <v>207</v>
      </c>
      <c r="F10" s="29" t="s">
        <v>208</v>
      </c>
      <c r="G10" s="30">
        <v>20</v>
      </c>
      <c r="H10" s="31">
        <v>0</v>
      </c>
      <c r="I10" s="32">
        <f>ROUND(G10*H10,P4)</f>
        <v>0</v>
      </c>
      <c r="J10" s="26"/>
      <c r="O10" s="33">
        <f>I10*0.21</f>
        <v>0</v>
      </c>
      <c r="P10">
        <v>3</v>
      </c>
    </row>
    <row r="11" spans="1:16" ht="30" x14ac:dyDescent="0.25">
      <c r="A11" s="26" t="s">
        <v>34</v>
      </c>
      <c r="B11" s="34"/>
      <c r="C11" s="35"/>
      <c r="D11" s="35"/>
      <c r="E11" s="28" t="s">
        <v>607</v>
      </c>
      <c r="F11" s="35"/>
      <c r="G11" s="35"/>
      <c r="H11" s="35"/>
      <c r="I11" s="35"/>
      <c r="J11" s="36"/>
    </row>
    <row r="12" spans="1:16" ht="30" x14ac:dyDescent="0.25">
      <c r="A12" s="26" t="s">
        <v>58</v>
      </c>
      <c r="B12" s="34"/>
      <c r="C12" s="35"/>
      <c r="D12" s="35"/>
      <c r="E12" s="40" t="s">
        <v>637</v>
      </c>
      <c r="F12" s="35"/>
      <c r="G12" s="35"/>
      <c r="H12" s="35"/>
      <c r="I12" s="35"/>
      <c r="J12" s="36"/>
    </row>
    <row r="13" spans="1:16" ht="90" x14ac:dyDescent="0.25">
      <c r="A13" s="26" t="s">
        <v>36</v>
      </c>
      <c r="B13" s="34"/>
      <c r="C13" s="35"/>
      <c r="D13" s="35"/>
      <c r="E13" s="28" t="s">
        <v>211</v>
      </c>
      <c r="F13" s="35"/>
      <c r="G13" s="35"/>
      <c r="H13" s="35"/>
      <c r="I13" s="35"/>
      <c r="J13" s="36"/>
    </row>
    <row r="14" spans="1:16" ht="30" x14ac:dyDescent="0.25">
      <c r="A14" s="26" t="s">
        <v>29</v>
      </c>
      <c r="B14" s="26">
        <v>2</v>
      </c>
      <c r="C14" s="27" t="s">
        <v>609</v>
      </c>
      <c r="D14" s="26" t="s">
        <v>31</v>
      </c>
      <c r="E14" s="28" t="s">
        <v>610</v>
      </c>
      <c r="F14" s="29" t="s">
        <v>208</v>
      </c>
      <c r="G14" s="30">
        <v>10</v>
      </c>
      <c r="H14" s="31">
        <v>0</v>
      </c>
      <c r="I14" s="32">
        <f>ROUND(G14*H14,P4)</f>
        <v>0</v>
      </c>
      <c r="J14" s="26"/>
      <c r="O14" s="33">
        <f>I14*0.21</f>
        <v>0</v>
      </c>
      <c r="P14">
        <v>3</v>
      </c>
    </row>
    <row r="15" spans="1:16" x14ac:dyDescent="0.25">
      <c r="A15" s="26" t="s">
        <v>34</v>
      </c>
      <c r="B15" s="34"/>
      <c r="C15" s="35"/>
      <c r="D15" s="35"/>
      <c r="E15" s="41" t="s">
        <v>31</v>
      </c>
      <c r="F15" s="35"/>
      <c r="G15" s="35"/>
      <c r="H15" s="35"/>
      <c r="I15" s="35"/>
      <c r="J15" s="36"/>
    </row>
    <row r="16" spans="1:16" ht="60" x14ac:dyDescent="0.25">
      <c r="A16" s="26" t="s">
        <v>58</v>
      </c>
      <c r="B16" s="34"/>
      <c r="C16" s="35"/>
      <c r="D16" s="35"/>
      <c r="E16" s="40" t="s">
        <v>638</v>
      </c>
      <c r="F16" s="35"/>
      <c r="G16" s="35"/>
      <c r="H16" s="35"/>
      <c r="I16" s="35"/>
      <c r="J16" s="36"/>
    </row>
    <row r="17" spans="1:16" ht="60" x14ac:dyDescent="0.25">
      <c r="A17" s="26" t="s">
        <v>36</v>
      </c>
      <c r="B17" s="34"/>
      <c r="C17" s="35"/>
      <c r="D17" s="35"/>
      <c r="E17" s="28" t="s">
        <v>612</v>
      </c>
      <c r="F17" s="35"/>
      <c r="G17" s="35"/>
      <c r="H17" s="35"/>
      <c r="I17" s="35"/>
      <c r="J17" s="36"/>
    </row>
    <row r="18" spans="1:16" ht="30" x14ac:dyDescent="0.25">
      <c r="A18" s="26" t="s">
        <v>29</v>
      </c>
      <c r="B18" s="26">
        <v>3</v>
      </c>
      <c r="C18" s="27" t="s">
        <v>639</v>
      </c>
      <c r="D18" s="26" t="s">
        <v>31</v>
      </c>
      <c r="E18" s="28" t="s">
        <v>640</v>
      </c>
      <c r="F18" s="29" t="s">
        <v>208</v>
      </c>
      <c r="G18" s="30">
        <v>4</v>
      </c>
      <c r="H18" s="31">
        <v>0</v>
      </c>
      <c r="I18" s="32">
        <f>ROUND(G18*H18,P4)</f>
        <v>0</v>
      </c>
      <c r="J18" s="26"/>
      <c r="O18" s="33">
        <f>I18*0.21</f>
        <v>0</v>
      </c>
      <c r="P18">
        <v>3</v>
      </c>
    </row>
    <row r="19" spans="1:16" x14ac:dyDescent="0.25">
      <c r="A19" s="26" t="s">
        <v>34</v>
      </c>
      <c r="B19" s="34"/>
      <c r="C19" s="35"/>
      <c r="D19" s="35"/>
      <c r="E19" s="41" t="s">
        <v>31</v>
      </c>
      <c r="F19" s="35"/>
      <c r="G19" s="35"/>
      <c r="H19" s="35"/>
      <c r="I19" s="35"/>
      <c r="J19" s="36"/>
    </row>
    <row r="20" spans="1:16" x14ac:dyDescent="0.25">
      <c r="A20" s="26" t="s">
        <v>58</v>
      </c>
      <c r="B20" s="34"/>
      <c r="C20" s="35"/>
      <c r="D20" s="35"/>
      <c r="E20" s="40" t="s">
        <v>641</v>
      </c>
      <c r="F20" s="35"/>
      <c r="G20" s="35"/>
      <c r="H20" s="35"/>
      <c r="I20" s="35"/>
      <c r="J20" s="36"/>
    </row>
    <row r="21" spans="1:16" ht="90" x14ac:dyDescent="0.25">
      <c r="A21" s="26" t="s">
        <v>36</v>
      </c>
      <c r="B21" s="34"/>
      <c r="C21" s="35"/>
      <c r="D21" s="35"/>
      <c r="E21" s="28" t="s">
        <v>642</v>
      </c>
      <c r="F21" s="35"/>
      <c r="G21" s="35"/>
      <c r="H21" s="35"/>
      <c r="I21" s="35"/>
      <c r="J21" s="36"/>
    </row>
    <row r="22" spans="1:16" ht="30" x14ac:dyDescent="0.25">
      <c r="A22" s="26" t="s">
        <v>29</v>
      </c>
      <c r="B22" s="26">
        <v>4</v>
      </c>
      <c r="C22" s="27" t="s">
        <v>613</v>
      </c>
      <c r="D22" s="26" t="s">
        <v>31</v>
      </c>
      <c r="E22" s="28" t="s">
        <v>614</v>
      </c>
      <c r="F22" s="29" t="s">
        <v>208</v>
      </c>
      <c r="G22" s="30">
        <v>10</v>
      </c>
      <c r="H22" s="31">
        <v>0</v>
      </c>
      <c r="I22" s="32">
        <f>ROUND(G22*H22,P4)</f>
        <v>0</v>
      </c>
      <c r="J22" s="26"/>
      <c r="O22" s="33">
        <f>I22*0.21</f>
        <v>0</v>
      </c>
      <c r="P22">
        <v>3</v>
      </c>
    </row>
    <row r="23" spans="1:16" x14ac:dyDescent="0.25">
      <c r="A23" s="26" t="s">
        <v>34</v>
      </c>
      <c r="B23" s="34"/>
      <c r="C23" s="35"/>
      <c r="D23" s="35"/>
      <c r="E23" s="41" t="s">
        <v>31</v>
      </c>
      <c r="F23" s="35"/>
      <c r="G23" s="35"/>
      <c r="H23" s="35"/>
      <c r="I23" s="35"/>
      <c r="J23" s="36"/>
    </row>
    <row r="24" spans="1:16" ht="45" x14ac:dyDescent="0.25">
      <c r="A24" s="26" t="s">
        <v>58</v>
      </c>
      <c r="B24" s="34"/>
      <c r="C24" s="35"/>
      <c r="D24" s="35"/>
      <c r="E24" s="40" t="s">
        <v>643</v>
      </c>
      <c r="F24" s="35"/>
      <c r="G24" s="35"/>
      <c r="H24" s="35"/>
      <c r="I24" s="35"/>
      <c r="J24" s="36"/>
    </row>
    <row r="25" spans="1:16" ht="75" x14ac:dyDescent="0.25">
      <c r="A25" s="26" t="s">
        <v>36</v>
      </c>
      <c r="B25" s="34"/>
      <c r="C25" s="35"/>
      <c r="D25" s="35"/>
      <c r="E25" s="28" t="s">
        <v>616</v>
      </c>
      <c r="F25" s="35"/>
      <c r="G25" s="35"/>
      <c r="H25" s="35"/>
      <c r="I25" s="35"/>
      <c r="J25" s="36"/>
    </row>
    <row r="26" spans="1:16" ht="30" x14ac:dyDescent="0.25">
      <c r="A26" s="26" t="s">
        <v>29</v>
      </c>
      <c r="B26" s="26">
        <v>6</v>
      </c>
      <c r="C26" s="27" t="s">
        <v>617</v>
      </c>
      <c r="D26" s="26" t="s">
        <v>31</v>
      </c>
      <c r="E26" s="28" t="s">
        <v>618</v>
      </c>
      <c r="F26" s="29" t="s">
        <v>208</v>
      </c>
      <c r="G26" s="30">
        <v>4</v>
      </c>
      <c r="H26" s="31">
        <v>0</v>
      </c>
      <c r="I26" s="32">
        <f>ROUND(G26*H26,P4)</f>
        <v>0</v>
      </c>
      <c r="J26" s="26"/>
      <c r="O26" s="33">
        <f>I26*0.21</f>
        <v>0</v>
      </c>
      <c r="P26">
        <v>3</v>
      </c>
    </row>
    <row r="27" spans="1:16" x14ac:dyDescent="0.25">
      <c r="A27" s="26" t="s">
        <v>34</v>
      </c>
      <c r="B27" s="34"/>
      <c r="C27" s="35"/>
      <c r="D27" s="35"/>
      <c r="E27" s="28" t="s">
        <v>619</v>
      </c>
      <c r="F27" s="35"/>
      <c r="G27" s="35"/>
      <c r="H27" s="35"/>
      <c r="I27" s="35"/>
      <c r="J27" s="36"/>
    </row>
    <row r="28" spans="1:16" x14ac:dyDescent="0.25">
      <c r="A28" s="26" t="s">
        <v>58</v>
      </c>
      <c r="B28" s="34"/>
      <c r="C28" s="35"/>
      <c r="D28" s="35"/>
      <c r="E28" s="40" t="s">
        <v>644</v>
      </c>
      <c r="F28" s="35"/>
      <c r="G28" s="35"/>
      <c r="H28" s="35"/>
      <c r="I28" s="35"/>
      <c r="J28" s="36"/>
    </row>
    <row r="29" spans="1:16" ht="90" x14ac:dyDescent="0.25">
      <c r="A29" s="26" t="s">
        <v>36</v>
      </c>
      <c r="B29" s="34"/>
      <c r="C29" s="35"/>
      <c r="D29" s="35"/>
      <c r="E29" s="28" t="s">
        <v>620</v>
      </c>
      <c r="F29" s="35"/>
      <c r="G29" s="35"/>
      <c r="H29" s="35"/>
      <c r="I29" s="35"/>
      <c r="J29" s="36"/>
    </row>
    <row r="30" spans="1:16" x14ac:dyDescent="0.25">
      <c r="A30" s="26" t="s">
        <v>29</v>
      </c>
      <c r="B30" s="26">
        <v>7</v>
      </c>
      <c r="C30" s="27" t="s">
        <v>645</v>
      </c>
      <c r="D30" s="26" t="s">
        <v>31</v>
      </c>
      <c r="E30" s="28" t="s">
        <v>646</v>
      </c>
      <c r="F30" s="29" t="s">
        <v>208</v>
      </c>
      <c r="G30" s="30">
        <v>3</v>
      </c>
      <c r="H30" s="31">
        <v>0</v>
      </c>
      <c r="I30" s="32">
        <f>ROUND(G30*H30,P4)</f>
        <v>0</v>
      </c>
      <c r="J30" s="26"/>
      <c r="O30" s="33">
        <f>I30*0.21</f>
        <v>0</v>
      </c>
      <c r="P30">
        <v>3</v>
      </c>
    </row>
    <row r="31" spans="1:16" x14ac:dyDescent="0.25">
      <c r="A31" s="26" t="s">
        <v>34</v>
      </c>
      <c r="B31" s="34"/>
      <c r="C31" s="35"/>
      <c r="D31" s="35"/>
      <c r="E31" s="41" t="s">
        <v>31</v>
      </c>
      <c r="F31" s="35"/>
      <c r="G31" s="35"/>
      <c r="H31" s="35"/>
      <c r="I31" s="35"/>
      <c r="J31" s="36"/>
    </row>
    <row r="32" spans="1:16" x14ac:dyDescent="0.25">
      <c r="A32" s="26" t="s">
        <v>58</v>
      </c>
      <c r="B32" s="34"/>
      <c r="C32" s="35"/>
      <c r="D32" s="35"/>
      <c r="E32" s="40" t="s">
        <v>647</v>
      </c>
      <c r="F32" s="35"/>
      <c r="G32" s="35"/>
      <c r="H32" s="35"/>
      <c r="I32" s="35"/>
      <c r="J32" s="36"/>
    </row>
    <row r="33" spans="1:16" ht="105" x14ac:dyDescent="0.25">
      <c r="A33" s="26" t="s">
        <v>36</v>
      </c>
      <c r="B33" s="34"/>
      <c r="C33" s="35"/>
      <c r="D33" s="35"/>
      <c r="E33" s="28" t="s">
        <v>648</v>
      </c>
      <c r="F33" s="35"/>
      <c r="G33" s="35"/>
      <c r="H33" s="35"/>
      <c r="I33" s="35"/>
      <c r="J33" s="36"/>
    </row>
    <row r="34" spans="1:16" x14ac:dyDescent="0.25">
      <c r="A34" s="26" t="s">
        <v>29</v>
      </c>
      <c r="B34" s="26">
        <v>8</v>
      </c>
      <c r="C34" s="27" t="s">
        <v>621</v>
      </c>
      <c r="D34" s="26" t="s">
        <v>31</v>
      </c>
      <c r="E34" s="28" t="s">
        <v>622</v>
      </c>
      <c r="F34" s="29" t="s">
        <v>208</v>
      </c>
      <c r="G34" s="30">
        <v>6</v>
      </c>
      <c r="H34" s="31">
        <v>0</v>
      </c>
      <c r="I34" s="32">
        <f>ROUND(G34*H34,P4)</f>
        <v>0</v>
      </c>
      <c r="J34" s="26"/>
      <c r="O34" s="33">
        <f>I34*0.21</f>
        <v>0</v>
      </c>
      <c r="P34">
        <v>3</v>
      </c>
    </row>
    <row r="35" spans="1:16" x14ac:dyDescent="0.25">
      <c r="A35" s="26" t="s">
        <v>34</v>
      </c>
      <c r="B35" s="34"/>
      <c r="C35" s="35"/>
      <c r="D35" s="35"/>
      <c r="E35" s="41" t="s">
        <v>31</v>
      </c>
      <c r="F35" s="35"/>
      <c r="G35" s="35"/>
      <c r="H35" s="35"/>
      <c r="I35" s="35"/>
      <c r="J35" s="36"/>
    </row>
    <row r="36" spans="1:16" ht="45" x14ac:dyDescent="0.25">
      <c r="A36" s="26" t="s">
        <v>58</v>
      </c>
      <c r="B36" s="34"/>
      <c r="C36" s="35"/>
      <c r="D36" s="35"/>
      <c r="E36" s="40" t="s">
        <v>649</v>
      </c>
      <c r="F36" s="35"/>
      <c r="G36" s="35"/>
      <c r="H36" s="35"/>
      <c r="I36" s="35"/>
      <c r="J36" s="36"/>
    </row>
    <row r="37" spans="1:16" ht="75" x14ac:dyDescent="0.25">
      <c r="A37" s="26" t="s">
        <v>36</v>
      </c>
      <c r="B37" s="34"/>
      <c r="C37" s="35"/>
      <c r="D37" s="35"/>
      <c r="E37" s="28" t="s">
        <v>616</v>
      </c>
      <c r="F37" s="35"/>
      <c r="G37" s="35"/>
      <c r="H37" s="35"/>
      <c r="I37" s="35"/>
      <c r="J37" s="36"/>
    </row>
    <row r="38" spans="1:16" x14ac:dyDescent="0.25">
      <c r="A38" s="26" t="s">
        <v>29</v>
      </c>
      <c r="B38" s="26">
        <v>10</v>
      </c>
      <c r="C38" s="27" t="s">
        <v>650</v>
      </c>
      <c r="D38" s="26" t="s">
        <v>31</v>
      </c>
      <c r="E38" s="28" t="s">
        <v>651</v>
      </c>
      <c r="F38" s="29" t="s">
        <v>208</v>
      </c>
      <c r="G38" s="30">
        <v>6</v>
      </c>
      <c r="H38" s="31">
        <v>0</v>
      </c>
      <c r="I38" s="32">
        <f>ROUND(G38*H38,P4)</f>
        <v>0</v>
      </c>
      <c r="J38" s="26"/>
      <c r="O38" s="33">
        <f>I38*0.21</f>
        <v>0</v>
      </c>
      <c r="P38">
        <v>3</v>
      </c>
    </row>
    <row r="39" spans="1:16" x14ac:dyDescent="0.25">
      <c r="A39" s="26" t="s">
        <v>34</v>
      </c>
      <c r="B39" s="34"/>
      <c r="C39" s="35"/>
      <c r="D39" s="35"/>
      <c r="E39" s="41" t="s">
        <v>31</v>
      </c>
      <c r="F39" s="35"/>
      <c r="G39" s="35"/>
      <c r="H39" s="35"/>
      <c r="I39" s="35"/>
      <c r="J39" s="36"/>
    </row>
    <row r="40" spans="1:16" ht="30" x14ac:dyDescent="0.25">
      <c r="A40" s="26" t="s">
        <v>58</v>
      </c>
      <c r="B40" s="34"/>
      <c r="C40" s="35"/>
      <c r="D40" s="35"/>
      <c r="E40" s="40" t="s">
        <v>652</v>
      </c>
      <c r="F40" s="35"/>
      <c r="G40" s="35"/>
      <c r="H40" s="35"/>
      <c r="I40" s="35"/>
      <c r="J40" s="36"/>
    </row>
    <row r="41" spans="1:16" ht="75" x14ac:dyDescent="0.25">
      <c r="A41" s="26" t="s">
        <v>36</v>
      </c>
      <c r="B41" s="34"/>
      <c r="C41" s="35"/>
      <c r="D41" s="35"/>
      <c r="E41" s="28" t="s">
        <v>653</v>
      </c>
      <c r="F41" s="35"/>
      <c r="G41" s="35"/>
      <c r="H41" s="35"/>
      <c r="I41" s="35"/>
      <c r="J41" s="36"/>
    </row>
    <row r="42" spans="1:16" ht="30" x14ac:dyDescent="0.25">
      <c r="A42" s="26" t="s">
        <v>29</v>
      </c>
      <c r="B42" s="26">
        <v>11</v>
      </c>
      <c r="C42" s="27" t="s">
        <v>624</v>
      </c>
      <c r="D42" s="26" t="s">
        <v>31</v>
      </c>
      <c r="E42" s="28" t="s">
        <v>625</v>
      </c>
      <c r="F42" s="29" t="s">
        <v>135</v>
      </c>
      <c r="G42" s="30">
        <v>366.07499999999999</v>
      </c>
      <c r="H42" s="31">
        <v>0</v>
      </c>
      <c r="I42" s="32">
        <f>ROUND(G42*H42,P4)</f>
        <v>0</v>
      </c>
      <c r="J42" s="26"/>
      <c r="O42" s="33">
        <f>I42*0.21</f>
        <v>0</v>
      </c>
      <c r="P42">
        <v>3</v>
      </c>
    </row>
    <row r="43" spans="1:16" x14ac:dyDescent="0.25">
      <c r="A43" s="26" t="s">
        <v>34</v>
      </c>
      <c r="B43" s="34"/>
      <c r="C43" s="35"/>
      <c r="D43" s="35"/>
      <c r="E43" s="41" t="s">
        <v>31</v>
      </c>
      <c r="F43" s="35"/>
      <c r="G43" s="35"/>
      <c r="H43" s="35"/>
      <c r="I43" s="35"/>
      <c r="J43" s="36"/>
    </row>
    <row r="44" spans="1:16" ht="165" x14ac:dyDescent="0.25">
      <c r="A44" s="26" t="s">
        <v>58</v>
      </c>
      <c r="B44" s="34"/>
      <c r="C44" s="35"/>
      <c r="D44" s="35"/>
      <c r="E44" s="40" t="s">
        <v>654</v>
      </c>
      <c r="F44" s="35"/>
      <c r="G44" s="35"/>
      <c r="H44" s="35"/>
      <c r="I44" s="35"/>
      <c r="J44" s="36"/>
    </row>
    <row r="45" spans="1:16" ht="105" x14ac:dyDescent="0.25">
      <c r="A45" s="26" t="s">
        <v>36</v>
      </c>
      <c r="B45" s="34"/>
      <c r="C45" s="35"/>
      <c r="D45" s="35"/>
      <c r="E45" s="28" t="s">
        <v>627</v>
      </c>
      <c r="F45" s="35"/>
      <c r="G45" s="35"/>
      <c r="H45" s="35"/>
      <c r="I45" s="35"/>
      <c r="J45" s="36"/>
    </row>
    <row r="46" spans="1:16" x14ac:dyDescent="0.25">
      <c r="A46" s="26" t="s">
        <v>29</v>
      </c>
      <c r="B46" s="26">
        <v>12</v>
      </c>
      <c r="C46" s="27" t="s">
        <v>628</v>
      </c>
      <c r="D46" s="26" t="s">
        <v>31</v>
      </c>
      <c r="E46" s="28" t="s">
        <v>629</v>
      </c>
      <c r="F46" s="29" t="s">
        <v>135</v>
      </c>
      <c r="G46" s="30">
        <v>1010.485</v>
      </c>
      <c r="H46" s="31">
        <v>0</v>
      </c>
      <c r="I46" s="32">
        <f>ROUND(G46*H46,P4)</f>
        <v>0</v>
      </c>
      <c r="J46" s="26"/>
      <c r="O46" s="33">
        <f>I46*0.21</f>
        <v>0</v>
      </c>
      <c r="P46">
        <v>3</v>
      </c>
    </row>
    <row r="47" spans="1:16" x14ac:dyDescent="0.25">
      <c r="A47" s="26" t="s">
        <v>34</v>
      </c>
      <c r="B47" s="34"/>
      <c r="C47" s="35"/>
      <c r="D47" s="35"/>
      <c r="E47" s="41" t="s">
        <v>31</v>
      </c>
      <c r="F47" s="35"/>
      <c r="G47" s="35"/>
      <c r="H47" s="35"/>
      <c r="I47" s="35"/>
      <c r="J47" s="36"/>
    </row>
    <row r="48" spans="1:16" ht="135" x14ac:dyDescent="0.25">
      <c r="A48" s="26" t="s">
        <v>58</v>
      </c>
      <c r="B48" s="34"/>
      <c r="C48" s="35"/>
      <c r="D48" s="35"/>
      <c r="E48" s="40" t="s">
        <v>655</v>
      </c>
      <c r="F48" s="35"/>
      <c r="G48" s="35"/>
      <c r="H48" s="35"/>
      <c r="I48" s="35"/>
      <c r="J48" s="36"/>
    </row>
    <row r="49" spans="1:16" ht="105" x14ac:dyDescent="0.25">
      <c r="A49" s="26" t="s">
        <v>36</v>
      </c>
      <c r="B49" s="34"/>
      <c r="C49" s="35"/>
      <c r="D49" s="35"/>
      <c r="E49" s="28" t="s">
        <v>627</v>
      </c>
      <c r="F49" s="35"/>
      <c r="G49" s="35"/>
      <c r="H49" s="35"/>
      <c r="I49" s="35"/>
      <c r="J49" s="36"/>
    </row>
    <row r="50" spans="1:16" x14ac:dyDescent="0.25">
      <c r="A50" s="26" t="s">
        <v>29</v>
      </c>
      <c r="B50" s="26">
        <v>13</v>
      </c>
      <c r="C50" s="27" t="s">
        <v>631</v>
      </c>
      <c r="D50" s="26" t="s">
        <v>31</v>
      </c>
      <c r="E50" s="28" t="s">
        <v>632</v>
      </c>
      <c r="F50" s="29" t="s">
        <v>208</v>
      </c>
      <c r="G50" s="30">
        <v>16</v>
      </c>
      <c r="H50" s="31">
        <v>0</v>
      </c>
      <c r="I50" s="32">
        <f>ROUND(G50*H50,P4)</f>
        <v>0</v>
      </c>
      <c r="J50" s="26"/>
      <c r="O50" s="33">
        <f>I50*0.21</f>
        <v>0</v>
      </c>
      <c r="P50">
        <v>3</v>
      </c>
    </row>
    <row r="51" spans="1:16" x14ac:dyDescent="0.25">
      <c r="A51" s="26" t="s">
        <v>34</v>
      </c>
      <c r="B51" s="34"/>
      <c r="C51" s="35"/>
      <c r="D51" s="35"/>
      <c r="E51" s="41" t="s">
        <v>31</v>
      </c>
      <c r="F51" s="35"/>
      <c r="G51" s="35"/>
      <c r="H51" s="35"/>
      <c r="I51" s="35"/>
      <c r="J51" s="36"/>
    </row>
    <row r="52" spans="1:16" ht="30" x14ac:dyDescent="0.25">
      <c r="A52" s="26" t="s">
        <v>58</v>
      </c>
      <c r="B52" s="34"/>
      <c r="C52" s="35"/>
      <c r="D52" s="35"/>
      <c r="E52" s="40" t="s">
        <v>656</v>
      </c>
      <c r="F52" s="35"/>
      <c r="G52" s="35"/>
      <c r="H52" s="35"/>
      <c r="I52" s="35"/>
      <c r="J52" s="36"/>
    </row>
    <row r="53" spans="1:16" ht="75" x14ac:dyDescent="0.25">
      <c r="A53" s="26" t="s">
        <v>36</v>
      </c>
      <c r="B53" s="37"/>
      <c r="C53" s="38"/>
      <c r="D53" s="38"/>
      <c r="E53" s="28" t="s">
        <v>634</v>
      </c>
      <c r="F53" s="38"/>
      <c r="G53" s="38"/>
      <c r="H53" s="38"/>
      <c r="I53" s="38"/>
      <c r="J53" s="39"/>
    </row>
  </sheetData>
  <sheetProtection algorithmName="SHA-512" hashValue="qnT+1PbsVMK7TMPAOTqh3pvLvhkHI44xVM+v7QEScI5WPBASZInsaFUMw0uWpmEE/1uPzGjrHcdfLZCy3EsxVw==" saltValue="Gh4KwHPFpTPYf4oB/qmNdGelkoV68XuoXp6f4XqR8aIrcyNHUmSQTx4o/GjDP/y4R3Hu63qvnJhw9LHCwU5yPg==" spinCount="100000"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" right="0.7" top="0.78740157499999996" bottom="0.78740157499999996" header="0.3" footer="0.3"/>
  <pageSetup fitToHeight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topLeftCell="B1" workbookViewId="0">
      <selection activeCell="H22" sqref="H22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5" t="s">
        <v>5</v>
      </c>
      <c r="D3" s="46"/>
      <c r="E3" s="12" t="s">
        <v>6</v>
      </c>
      <c r="F3" s="7"/>
      <c r="G3" s="7"/>
      <c r="H3" s="13" t="s">
        <v>657</v>
      </c>
      <c r="I3" s="14">
        <f>SUMIFS(I9:I39,A9:A39,"SD")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5" t="s">
        <v>10</v>
      </c>
      <c r="D4" s="46"/>
      <c r="E4" s="12" t="s">
        <v>11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10" t="s">
        <v>12</v>
      </c>
      <c r="B5" s="11" t="s">
        <v>13</v>
      </c>
      <c r="C5" s="45" t="s">
        <v>657</v>
      </c>
      <c r="D5" s="46"/>
      <c r="E5" s="12" t="s">
        <v>14</v>
      </c>
      <c r="F5" s="7"/>
      <c r="G5" s="7"/>
      <c r="H5" s="7"/>
      <c r="I5" s="7"/>
      <c r="J5" s="9"/>
      <c r="O5">
        <v>0.21</v>
      </c>
    </row>
    <row r="6" spans="1:16" x14ac:dyDescent="0.25">
      <c r="A6" s="47" t="s">
        <v>15</v>
      </c>
      <c r="B6" s="48" t="s">
        <v>16</v>
      </c>
      <c r="C6" s="43" t="s">
        <v>17</v>
      </c>
      <c r="D6" s="43" t="s">
        <v>18</v>
      </c>
      <c r="E6" s="43" t="s">
        <v>19</v>
      </c>
      <c r="F6" s="43" t="s">
        <v>20</v>
      </c>
      <c r="G6" s="43" t="s">
        <v>21</v>
      </c>
      <c r="H6" s="43" t="s">
        <v>22</v>
      </c>
      <c r="I6" s="43"/>
      <c r="J6" s="44" t="s">
        <v>23</v>
      </c>
    </row>
    <row r="7" spans="1:16" x14ac:dyDescent="0.25">
      <c r="A7" s="47"/>
      <c r="B7" s="48"/>
      <c r="C7" s="43"/>
      <c r="D7" s="43"/>
      <c r="E7" s="43"/>
      <c r="F7" s="43"/>
      <c r="G7" s="43"/>
      <c r="H7" s="16" t="s">
        <v>24</v>
      </c>
      <c r="I7" s="16" t="s">
        <v>25</v>
      </c>
      <c r="J7" s="44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SUMIFS(I10:I39,A10:A39,"P")</f>
        <v>0</v>
      </c>
      <c r="J9" s="25"/>
    </row>
    <row r="10" spans="1:16" ht="30" x14ac:dyDescent="0.25">
      <c r="A10" s="26" t="s">
        <v>29</v>
      </c>
      <c r="B10" s="26">
        <v>1</v>
      </c>
      <c r="C10" s="27" t="s">
        <v>658</v>
      </c>
      <c r="D10" s="26" t="s">
        <v>140</v>
      </c>
      <c r="E10" s="28" t="s">
        <v>659</v>
      </c>
      <c r="F10" s="29" t="s">
        <v>33</v>
      </c>
      <c r="G10" s="30">
        <v>1</v>
      </c>
      <c r="H10" s="31">
        <v>0</v>
      </c>
      <c r="I10" s="32">
        <f>ROUND(G10*H10,P4)</f>
        <v>0</v>
      </c>
      <c r="J10" s="26"/>
      <c r="O10" s="33">
        <f>I10*0.21</f>
        <v>0</v>
      </c>
      <c r="P10">
        <v>3</v>
      </c>
    </row>
    <row r="11" spans="1:16" x14ac:dyDescent="0.25">
      <c r="A11" s="26" t="s">
        <v>34</v>
      </c>
      <c r="B11" s="34"/>
      <c r="C11" s="35"/>
      <c r="D11" s="35"/>
      <c r="E11" s="41" t="s">
        <v>31</v>
      </c>
      <c r="F11" s="35"/>
      <c r="G11" s="35"/>
      <c r="H11" s="35"/>
      <c r="I11" s="35"/>
      <c r="J11" s="36"/>
    </row>
    <row r="12" spans="1:16" x14ac:dyDescent="0.25">
      <c r="A12" s="26" t="s">
        <v>36</v>
      </c>
      <c r="B12" s="34"/>
      <c r="C12" s="35"/>
      <c r="D12" s="35"/>
      <c r="E12" s="41" t="s">
        <v>31</v>
      </c>
      <c r="F12" s="35"/>
      <c r="G12" s="35"/>
      <c r="H12" s="35"/>
      <c r="I12" s="35"/>
      <c r="J12" s="36"/>
    </row>
    <row r="13" spans="1:16" ht="30" x14ac:dyDescent="0.25">
      <c r="A13" s="26" t="s">
        <v>29</v>
      </c>
      <c r="B13" s="26">
        <v>2</v>
      </c>
      <c r="C13" s="27" t="s">
        <v>660</v>
      </c>
      <c r="D13" s="26" t="s">
        <v>140</v>
      </c>
      <c r="E13" s="28" t="s">
        <v>661</v>
      </c>
      <c r="F13" s="29" t="s">
        <v>33</v>
      </c>
      <c r="G13" s="30">
        <v>1</v>
      </c>
      <c r="H13" s="31">
        <v>0</v>
      </c>
      <c r="I13" s="32">
        <f>ROUND(G13*H13,P4)</f>
        <v>0</v>
      </c>
      <c r="J13" s="26"/>
      <c r="O13" s="33">
        <f>I13*0.21</f>
        <v>0</v>
      </c>
      <c r="P13">
        <v>3</v>
      </c>
    </row>
    <row r="14" spans="1:16" x14ac:dyDescent="0.25">
      <c r="A14" s="26" t="s">
        <v>34</v>
      </c>
      <c r="B14" s="34"/>
      <c r="C14" s="35"/>
      <c r="D14" s="35"/>
      <c r="E14" s="41" t="s">
        <v>31</v>
      </c>
      <c r="F14" s="35"/>
      <c r="G14" s="35"/>
      <c r="H14" s="35"/>
      <c r="I14" s="35"/>
      <c r="J14" s="36"/>
    </row>
    <row r="15" spans="1:16" x14ac:dyDescent="0.25">
      <c r="A15" s="26" t="s">
        <v>36</v>
      </c>
      <c r="B15" s="34"/>
      <c r="C15" s="35"/>
      <c r="D15" s="35"/>
      <c r="E15" s="41" t="s">
        <v>31</v>
      </c>
      <c r="F15" s="35"/>
      <c r="G15" s="35"/>
      <c r="H15" s="35"/>
      <c r="I15" s="35"/>
      <c r="J15" s="36"/>
    </row>
    <row r="16" spans="1:16" ht="30" x14ac:dyDescent="0.25">
      <c r="A16" s="26" t="s">
        <v>29</v>
      </c>
      <c r="B16" s="26">
        <v>3</v>
      </c>
      <c r="C16" s="27" t="s">
        <v>662</v>
      </c>
      <c r="D16" s="26" t="s">
        <v>140</v>
      </c>
      <c r="E16" s="28" t="s">
        <v>663</v>
      </c>
      <c r="F16" s="29" t="s">
        <v>33</v>
      </c>
      <c r="G16" s="30">
        <v>1</v>
      </c>
      <c r="H16" s="31">
        <v>0</v>
      </c>
      <c r="I16" s="32">
        <f>ROUND(G16*H16,P4)</f>
        <v>0</v>
      </c>
      <c r="J16" s="26"/>
      <c r="O16" s="33">
        <f>I16*0.21</f>
        <v>0</v>
      </c>
      <c r="P16">
        <v>3</v>
      </c>
    </row>
    <row r="17" spans="1:16" x14ac:dyDescent="0.25">
      <c r="A17" s="26" t="s">
        <v>34</v>
      </c>
      <c r="B17" s="34"/>
      <c r="C17" s="35"/>
      <c r="D17" s="35"/>
      <c r="E17" s="41" t="s">
        <v>31</v>
      </c>
      <c r="F17" s="35"/>
      <c r="G17" s="35"/>
      <c r="H17" s="35"/>
      <c r="I17" s="35"/>
      <c r="J17" s="36"/>
    </row>
    <row r="18" spans="1:16" x14ac:dyDescent="0.25">
      <c r="A18" s="26" t="s">
        <v>36</v>
      </c>
      <c r="B18" s="34"/>
      <c r="C18" s="35"/>
      <c r="D18" s="35"/>
      <c r="E18" s="41" t="s">
        <v>31</v>
      </c>
      <c r="F18" s="35"/>
      <c r="G18" s="35"/>
      <c r="H18" s="35"/>
      <c r="I18" s="35"/>
      <c r="J18" s="36"/>
    </row>
    <row r="19" spans="1:16" ht="30" x14ac:dyDescent="0.25">
      <c r="A19" s="26" t="s">
        <v>29</v>
      </c>
      <c r="B19" s="26">
        <v>4</v>
      </c>
      <c r="C19" s="27" t="s">
        <v>664</v>
      </c>
      <c r="D19" s="26" t="s">
        <v>140</v>
      </c>
      <c r="E19" s="28" t="s">
        <v>665</v>
      </c>
      <c r="F19" s="29" t="s">
        <v>33</v>
      </c>
      <c r="G19" s="30">
        <v>1</v>
      </c>
      <c r="H19" s="31">
        <v>0</v>
      </c>
      <c r="I19" s="32">
        <f>ROUND(G19*H19,P4)</f>
        <v>0</v>
      </c>
      <c r="J19" s="26"/>
      <c r="O19" s="33">
        <f>I19*0.21</f>
        <v>0</v>
      </c>
      <c r="P19">
        <v>3</v>
      </c>
    </row>
    <row r="20" spans="1:16" x14ac:dyDescent="0.25">
      <c r="A20" s="26" t="s">
        <v>34</v>
      </c>
      <c r="B20" s="34"/>
      <c r="C20" s="35"/>
      <c r="D20" s="35"/>
      <c r="E20" s="41" t="s">
        <v>31</v>
      </c>
      <c r="F20" s="35"/>
      <c r="G20" s="35"/>
      <c r="H20" s="35"/>
      <c r="I20" s="35"/>
      <c r="J20" s="36"/>
    </row>
    <row r="21" spans="1:16" x14ac:dyDescent="0.25">
      <c r="A21" s="26" t="s">
        <v>36</v>
      </c>
      <c r="B21" s="34"/>
      <c r="C21" s="35"/>
      <c r="D21" s="35"/>
      <c r="E21" s="41" t="s">
        <v>31</v>
      </c>
      <c r="F21" s="35"/>
      <c r="G21" s="35"/>
      <c r="H21" s="35"/>
      <c r="I21" s="35"/>
      <c r="J21" s="36"/>
    </row>
    <row r="22" spans="1:16" ht="30" x14ac:dyDescent="0.25">
      <c r="A22" s="26" t="s">
        <v>29</v>
      </c>
      <c r="B22" s="26">
        <v>5</v>
      </c>
      <c r="C22" s="27" t="s">
        <v>666</v>
      </c>
      <c r="D22" s="26" t="s">
        <v>140</v>
      </c>
      <c r="E22" s="28" t="s">
        <v>667</v>
      </c>
      <c r="F22" s="29" t="s">
        <v>33</v>
      </c>
      <c r="G22" s="30">
        <v>1</v>
      </c>
      <c r="H22" s="31">
        <v>0</v>
      </c>
      <c r="I22" s="32">
        <f>ROUND(G22*H22,P4)</f>
        <v>0</v>
      </c>
      <c r="J22" s="26"/>
      <c r="O22" s="33">
        <f>I22*0.21</f>
        <v>0</v>
      </c>
      <c r="P22">
        <v>3</v>
      </c>
    </row>
    <row r="23" spans="1:16" x14ac:dyDescent="0.25">
      <c r="A23" s="26" t="s">
        <v>34</v>
      </c>
      <c r="B23" s="34"/>
      <c r="C23" s="35"/>
      <c r="D23" s="35"/>
      <c r="E23" s="41" t="s">
        <v>31</v>
      </c>
      <c r="F23" s="35"/>
      <c r="G23" s="35"/>
      <c r="H23" s="35"/>
      <c r="I23" s="35"/>
      <c r="J23" s="36"/>
    </row>
    <row r="24" spans="1:16" x14ac:dyDescent="0.25">
      <c r="A24" s="26" t="s">
        <v>36</v>
      </c>
      <c r="B24" s="34"/>
      <c r="C24" s="35"/>
      <c r="D24" s="35"/>
      <c r="E24" s="41" t="s">
        <v>31</v>
      </c>
      <c r="F24" s="35"/>
      <c r="G24" s="35"/>
      <c r="H24" s="35"/>
      <c r="I24" s="35"/>
      <c r="J24" s="36"/>
    </row>
    <row r="25" spans="1:16" ht="45" x14ac:dyDescent="0.25">
      <c r="A25" s="26" t="s">
        <v>29</v>
      </c>
      <c r="B25" s="26">
        <v>8</v>
      </c>
      <c r="C25" s="27" t="s">
        <v>668</v>
      </c>
      <c r="D25" s="26" t="s">
        <v>140</v>
      </c>
      <c r="E25" s="28" t="s">
        <v>669</v>
      </c>
      <c r="F25" s="29" t="s">
        <v>33</v>
      </c>
      <c r="G25" s="30">
        <v>1</v>
      </c>
      <c r="H25" s="31">
        <v>0</v>
      </c>
      <c r="I25" s="32">
        <f>ROUND(G25*H25,P4)</f>
        <v>0</v>
      </c>
      <c r="J25" s="26"/>
      <c r="O25" s="33">
        <f>I25*0.21</f>
        <v>0</v>
      </c>
      <c r="P25">
        <v>3</v>
      </c>
    </row>
    <row r="26" spans="1:16" x14ac:dyDescent="0.25">
      <c r="A26" s="26" t="s">
        <v>34</v>
      </c>
      <c r="B26" s="34"/>
      <c r="C26" s="35"/>
      <c r="D26" s="35"/>
      <c r="E26" s="41" t="s">
        <v>31</v>
      </c>
      <c r="F26" s="35"/>
      <c r="G26" s="35"/>
      <c r="H26" s="35"/>
      <c r="I26" s="35"/>
      <c r="J26" s="36"/>
    </row>
    <row r="27" spans="1:16" x14ac:dyDescent="0.25">
      <c r="A27" s="26" t="s">
        <v>36</v>
      </c>
      <c r="B27" s="34"/>
      <c r="C27" s="35"/>
      <c r="D27" s="35"/>
      <c r="E27" s="41" t="s">
        <v>31</v>
      </c>
      <c r="F27" s="35"/>
      <c r="G27" s="35"/>
      <c r="H27" s="35"/>
      <c r="I27" s="35"/>
      <c r="J27" s="36"/>
    </row>
    <row r="28" spans="1:16" ht="30" x14ac:dyDescent="0.25">
      <c r="A28" s="26" t="s">
        <v>29</v>
      </c>
      <c r="B28" s="26">
        <v>9</v>
      </c>
      <c r="C28" s="27" t="s">
        <v>670</v>
      </c>
      <c r="D28" s="26" t="s">
        <v>140</v>
      </c>
      <c r="E28" s="28" t="s">
        <v>671</v>
      </c>
      <c r="F28" s="29" t="s">
        <v>33</v>
      </c>
      <c r="G28" s="30">
        <v>1</v>
      </c>
      <c r="H28" s="31">
        <v>0</v>
      </c>
      <c r="I28" s="32">
        <f>ROUND(G28*H28,P4)</f>
        <v>0</v>
      </c>
      <c r="J28" s="26"/>
      <c r="O28" s="33">
        <f>I28*0.21</f>
        <v>0</v>
      </c>
      <c r="P28">
        <v>3</v>
      </c>
    </row>
    <row r="29" spans="1:16" x14ac:dyDescent="0.25">
      <c r="A29" s="26" t="s">
        <v>34</v>
      </c>
      <c r="B29" s="34"/>
      <c r="C29" s="35"/>
      <c r="D29" s="35"/>
      <c r="E29" s="41" t="s">
        <v>31</v>
      </c>
      <c r="F29" s="35"/>
      <c r="G29" s="35"/>
      <c r="H29" s="35"/>
      <c r="I29" s="35"/>
      <c r="J29" s="36"/>
    </row>
    <row r="30" spans="1:16" x14ac:dyDescent="0.25">
      <c r="A30" s="26" t="s">
        <v>36</v>
      </c>
      <c r="B30" s="34"/>
      <c r="C30" s="35"/>
      <c r="D30" s="35"/>
      <c r="E30" s="41" t="s">
        <v>31</v>
      </c>
      <c r="F30" s="35"/>
      <c r="G30" s="35"/>
      <c r="H30" s="35"/>
      <c r="I30" s="35"/>
      <c r="J30" s="36"/>
    </row>
    <row r="31" spans="1:16" ht="30" x14ac:dyDescent="0.25">
      <c r="A31" s="26" t="s">
        <v>29</v>
      </c>
      <c r="B31" s="26">
        <v>14</v>
      </c>
      <c r="C31" s="27" t="s">
        <v>672</v>
      </c>
      <c r="D31" s="26" t="s">
        <v>140</v>
      </c>
      <c r="E31" s="28" t="s">
        <v>673</v>
      </c>
      <c r="F31" s="29" t="s">
        <v>33</v>
      </c>
      <c r="G31" s="30">
        <v>1</v>
      </c>
      <c r="H31" s="31">
        <v>0</v>
      </c>
      <c r="I31" s="32">
        <f>ROUND(G31*H31,P4)</f>
        <v>0</v>
      </c>
      <c r="J31" s="26"/>
      <c r="O31" s="33">
        <f>I31*0.21</f>
        <v>0</v>
      </c>
      <c r="P31">
        <v>3</v>
      </c>
    </row>
    <row r="32" spans="1:16" x14ac:dyDescent="0.25">
      <c r="A32" s="26" t="s">
        <v>34</v>
      </c>
      <c r="B32" s="34"/>
      <c r="C32" s="35"/>
      <c r="D32" s="35"/>
      <c r="E32" s="41" t="s">
        <v>31</v>
      </c>
      <c r="F32" s="35"/>
      <c r="G32" s="35"/>
      <c r="H32" s="35"/>
      <c r="I32" s="35"/>
      <c r="J32" s="36"/>
    </row>
    <row r="33" spans="1:16" x14ac:dyDescent="0.25">
      <c r="A33" s="26" t="s">
        <v>36</v>
      </c>
      <c r="B33" s="34"/>
      <c r="C33" s="35"/>
      <c r="D33" s="35"/>
      <c r="E33" s="41" t="s">
        <v>31</v>
      </c>
      <c r="F33" s="35"/>
      <c r="G33" s="35"/>
      <c r="H33" s="35"/>
      <c r="I33" s="35"/>
      <c r="J33" s="36"/>
    </row>
    <row r="34" spans="1:16" x14ac:dyDescent="0.25">
      <c r="A34" s="26" t="s">
        <v>29</v>
      </c>
      <c r="B34" s="26">
        <v>15</v>
      </c>
      <c r="C34" s="27" t="s">
        <v>674</v>
      </c>
      <c r="D34" s="26" t="s">
        <v>140</v>
      </c>
      <c r="E34" s="28" t="s">
        <v>675</v>
      </c>
      <c r="F34" s="29" t="s">
        <v>33</v>
      </c>
      <c r="G34" s="30">
        <v>1</v>
      </c>
      <c r="H34" s="31">
        <v>0</v>
      </c>
      <c r="I34" s="32">
        <f>ROUND(G34*H34,P4)</f>
        <v>0</v>
      </c>
      <c r="J34" s="26"/>
      <c r="O34" s="33">
        <f>I34*0.21</f>
        <v>0</v>
      </c>
      <c r="P34">
        <v>3</v>
      </c>
    </row>
    <row r="35" spans="1:16" x14ac:dyDescent="0.25">
      <c r="A35" s="26" t="s">
        <v>34</v>
      </c>
      <c r="B35" s="34"/>
      <c r="C35" s="35"/>
      <c r="D35" s="35"/>
      <c r="E35" s="41" t="s">
        <v>31</v>
      </c>
      <c r="F35" s="35"/>
      <c r="G35" s="35"/>
      <c r="H35" s="35"/>
      <c r="I35" s="35"/>
      <c r="J35" s="36"/>
    </row>
    <row r="36" spans="1:16" x14ac:dyDescent="0.25">
      <c r="A36" s="26" t="s">
        <v>36</v>
      </c>
      <c r="B36" s="34"/>
      <c r="C36" s="35"/>
      <c r="D36" s="35"/>
      <c r="E36" s="41" t="s">
        <v>31</v>
      </c>
      <c r="F36" s="35"/>
      <c r="G36" s="35"/>
      <c r="H36" s="35"/>
      <c r="I36" s="35"/>
      <c r="J36" s="36"/>
    </row>
    <row r="37" spans="1:16" ht="30" x14ac:dyDescent="0.25">
      <c r="A37" s="26" t="s">
        <v>29</v>
      </c>
      <c r="B37" s="26">
        <v>18</v>
      </c>
      <c r="C37" s="27" t="s">
        <v>676</v>
      </c>
      <c r="D37" s="26" t="s">
        <v>140</v>
      </c>
      <c r="E37" s="28" t="s">
        <v>677</v>
      </c>
      <c r="F37" s="29" t="s">
        <v>33</v>
      </c>
      <c r="G37" s="30">
        <v>1</v>
      </c>
      <c r="H37" s="31">
        <v>0</v>
      </c>
      <c r="I37" s="32">
        <f>ROUND(G37*H37,P4)</f>
        <v>0</v>
      </c>
      <c r="J37" s="26"/>
      <c r="O37" s="33">
        <f>I37*0.21</f>
        <v>0</v>
      </c>
      <c r="P37">
        <v>3</v>
      </c>
    </row>
    <row r="38" spans="1:16" x14ac:dyDescent="0.25">
      <c r="A38" s="26" t="s">
        <v>34</v>
      </c>
      <c r="B38" s="34"/>
      <c r="C38" s="35"/>
      <c r="D38" s="35"/>
      <c r="E38" s="41" t="s">
        <v>31</v>
      </c>
      <c r="F38" s="35"/>
      <c r="G38" s="35"/>
      <c r="H38" s="35"/>
      <c r="I38" s="35"/>
      <c r="J38" s="36"/>
    </row>
    <row r="39" spans="1:16" x14ac:dyDescent="0.25">
      <c r="A39" s="26" t="s">
        <v>36</v>
      </c>
      <c r="B39" s="37"/>
      <c r="C39" s="38"/>
      <c r="D39" s="38"/>
      <c r="E39" s="42" t="s">
        <v>31</v>
      </c>
      <c r="F39" s="38"/>
      <c r="G39" s="38"/>
      <c r="H39" s="38"/>
      <c r="I39" s="38"/>
      <c r="J39" s="39"/>
    </row>
  </sheetData>
  <sheetProtection algorithmName="SHA-512" hashValue="X0ARpScxLKMDVv2wbKgK8w8uMi638JuEZUp1/QCDTCG3OKjl6jMdTmYCLvl0CkMXmNZV5bPuPWzEAticA4mCZA==" saltValue="WbmB24/fl6cBFVkYGSjVDCyX5bJg4SZ36jRRw/X3Qjhp+ipu4dQ8S7PX0iSkOgG3LlIQ2K5mKWW+zNAupToGBw==" spinCount="100000"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5" t="s">
        <v>5</v>
      </c>
      <c r="D3" s="46"/>
      <c r="E3" s="12" t="s">
        <v>6</v>
      </c>
      <c r="F3" s="7"/>
      <c r="G3" s="7"/>
      <c r="H3" s="13" t="s">
        <v>49</v>
      </c>
      <c r="I3" s="14">
        <f>SUMIFS(I9:I157,A9:A157,"SD")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5" t="s">
        <v>50</v>
      </c>
      <c r="D4" s="46"/>
      <c r="E4" s="12" t="s">
        <v>51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10" t="s">
        <v>12</v>
      </c>
      <c r="B5" s="11" t="s">
        <v>13</v>
      </c>
      <c r="C5" s="45" t="s">
        <v>49</v>
      </c>
      <c r="D5" s="46"/>
      <c r="E5" s="12" t="s">
        <v>52</v>
      </c>
      <c r="F5" s="7"/>
      <c r="G5" s="7"/>
      <c r="H5" s="7"/>
      <c r="I5" s="7"/>
      <c r="J5" s="9"/>
      <c r="O5">
        <v>0.21</v>
      </c>
    </row>
    <row r="6" spans="1:16" x14ac:dyDescent="0.25">
      <c r="A6" s="47" t="s">
        <v>15</v>
      </c>
      <c r="B6" s="48" t="s">
        <v>16</v>
      </c>
      <c r="C6" s="43" t="s">
        <v>17</v>
      </c>
      <c r="D6" s="43" t="s">
        <v>18</v>
      </c>
      <c r="E6" s="43" t="s">
        <v>19</v>
      </c>
      <c r="F6" s="43" t="s">
        <v>20</v>
      </c>
      <c r="G6" s="43" t="s">
        <v>21</v>
      </c>
      <c r="H6" s="43" t="s">
        <v>22</v>
      </c>
      <c r="I6" s="43"/>
      <c r="J6" s="44" t="s">
        <v>23</v>
      </c>
    </row>
    <row r="7" spans="1:16" x14ac:dyDescent="0.25">
      <c r="A7" s="47"/>
      <c r="B7" s="48"/>
      <c r="C7" s="43"/>
      <c r="D7" s="43"/>
      <c r="E7" s="43"/>
      <c r="F7" s="43"/>
      <c r="G7" s="43"/>
      <c r="H7" s="16" t="s">
        <v>24</v>
      </c>
      <c r="I7" s="16" t="s">
        <v>25</v>
      </c>
      <c r="J7" s="44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SUMIFS(I10:I21,A10:A21,"P")</f>
        <v>0</v>
      </c>
      <c r="J9" s="25"/>
    </row>
    <row r="10" spans="1:16" x14ac:dyDescent="0.25">
      <c r="A10" s="26" t="s">
        <v>29</v>
      </c>
      <c r="B10" s="26">
        <v>3</v>
      </c>
      <c r="C10" s="27" t="s">
        <v>53</v>
      </c>
      <c r="D10" s="26" t="s">
        <v>54</v>
      </c>
      <c r="E10" s="28" t="s">
        <v>55</v>
      </c>
      <c r="F10" s="29" t="s">
        <v>56</v>
      </c>
      <c r="G10" s="30">
        <v>117.084</v>
      </c>
      <c r="H10" s="31">
        <v>0</v>
      </c>
      <c r="I10" s="32">
        <f>ROUND(G10*H10,P4)</f>
        <v>0</v>
      </c>
      <c r="J10" s="26"/>
      <c r="O10" s="33">
        <f>I10*0.21</f>
        <v>0</v>
      </c>
      <c r="P10">
        <v>3</v>
      </c>
    </row>
    <row r="11" spans="1:16" x14ac:dyDescent="0.25">
      <c r="A11" s="26" t="s">
        <v>34</v>
      </c>
      <c r="B11" s="34"/>
      <c r="C11" s="35"/>
      <c r="D11" s="35"/>
      <c r="E11" s="28" t="s">
        <v>57</v>
      </c>
      <c r="F11" s="35"/>
      <c r="G11" s="35"/>
      <c r="H11" s="35"/>
      <c r="I11" s="35"/>
      <c r="J11" s="36"/>
    </row>
    <row r="12" spans="1:16" x14ac:dyDescent="0.25">
      <c r="A12" s="26" t="s">
        <v>58</v>
      </c>
      <c r="B12" s="34"/>
      <c r="C12" s="35"/>
      <c r="D12" s="35"/>
      <c r="E12" s="40" t="s">
        <v>59</v>
      </c>
      <c r="F12" s="35"/>
      <c r="G12" s="35"/>
      <c r="H12" s="35"/>
      <c r="I12" s="35"/>
      <c r="J12" s="36"/>
    </row>
    <row r="13" spans="1:16" ht="75" x14ac:dyDescent="0.25">
      <c r="A13" s="26" t="s">
        <v>36</v>
      </c>
      <c r="B13" s="34"/>
      <c r="C13" s="35"/>
      <c r="D13" s="35"/>
      <c r="E13" s="28" t="s">
        <v>60</v>
      </c>
      <c r="F13" s="35"/>
      <c r="G13" s="35"/>
      <c r="H13" s="35"/>
      <c r="I13" s="35"/>
      <c r="J13" s="36"/>
    </row>
    <row r="14" spans="1:16" x14ac:dyDescent="0.25">
      <c r="A14" s="26" t="s">
        <v>29</v>
      </c>
      <c r="B14" s="26">
        <v>4</v>
      </c>
      <c r="C14" s="27" t="s">
        <v>53</v>
      </c>
      <c r="D14" s="26" t="s">
        <v>61</v>
      </c>
      <c r="E14" s="28" t="s">
        <v>55</v>
      </c>
      <c r="F14" s="29" t="s">
        <v>56</v>
      </c>
      <c r="G14" s="30">
        <v>636.36</v>
      </c>
      <c r="H14" s="31">
        <v>0</v>
      </c>
      <c r="I14" s="32">
        <f>ROUND(G14*H14,P4)</f>
        <v>0</v>
      </c>
      <c r="J14" s="26"/>
      <c r="O14" s="33">
        <f>I14*0.21</f>
        <v>0</v>
      </c>
      <c r="P14">
        <v>3</v>
      </c>
    </row>
    <row r="15" spans="1:16" x14ac:dyDescent="0.25">
      <c r="A15" s="26" t="s">
        <v>34</v>
      </c>
      <c r="B15" s="34"/>
      <c r="C15" s="35"/>
      <c r="D15" s="35"/>
      <c r="E15" s="28" t="s">
        <v>62</v>
      </c>
      <c r="F15" s="35"/>
      <c r="G15" s="35"/>
      <c r="H15" s="35"/>
      <c r="I15" s="35"/>
      <c r="J15" s="36"/>
    </row>
    <row r="16" spans="1:16" ht="45" x14ac:dyDescent="0.25">
      <c r="A16" s="26" t="s">
        <v>58</v>
      </c>
      <c r="B16" s="34"/>
      <c r="C16" s="35"/>
      <c r="D16" s="35"/>
      <c r="E16" s="40" t="s">
        <v>63</v>
      </c>
      <c r="F16" s="35"/>
      <c r="G16" s="35"/>
      <c r="H16" s="35"/>
      <c r="I16" s="35"/>
      <c r="J16" s="36"/>
    </row>
    <row r="17" spans="1:16" ht="75" x14ac:dyDescent="0.25">
      <c r="A17" s="26" t="s">
        <v>36</v>
      </c>
      <c r="B17" s="34"/>
      <c r="C17" s="35"/>
      <c r="D17" s="35"/>
      <c r="E17" s="28" t="s">
        <v>60</v>
      </c>
      <c r="F17" s="35"/>
      <c r="G17" s="35"/>
      <c r="H17" s="35"/>
      <c r="I17" s="35"/>
      <c r="J17" s="36"/>
    </row>
    <row r="18" spans="1:16" x14ac:dyDescent="0.25">
      <c r="A18" s="26" t="s">
        <v>29</v>
      </c>
      <c r="B18" s="26">
        <v>5</v>
      </c>
      <c r="C18" s="27" t="s">
        <v>53</v>
      </c>
      <c r="D18" s="26" t="s">
        <v>64</v>
      </c>
      <c r="E18" s="28" t="s">
        <v>55</v>
      </c>
      <c r="F18" s="29" t="s">
        <v>56</v>
      </c>
      <c r="G18" s="30">
        <v>1219.606</v>
      </c>
      <c r="H18" s="31">
        <v>0</v>
      </c>
      <c r="I18" s="32">
        <f>ROUND(G18*H18,P4)</f>
        <v>0</v>
      </c>
      <c r="J18" s="26"/>
      <c r="O18" s="33">
        <f>I18*0.21</f>
        <v>0</v>
      </c>
      <c r="P18">
        <v>3</v>
      </c>
    </row>
    <row r="19" spans="1:16" ht="30" x14ac:dyDescent="0.25">
      <c r="A19" s="26" t="s">
        <v>34</v>
      </c>
      <c r="B19" s="34"/>
      <c r="C19" s="35"/>
      <c r="D19" s="35"/>
      <c r="E19" s="28" t="s">
        <v>65</v>
      </c>
      <c r="F19" s="35"/>
      <c r="G19" s="35"/>
      <c r="H19" s="35"/>
      <c r="I19" s="35"/>
      <c r="J19" s="36"/>
    </row>
    <row r="20" spans="1:16" ht="90" x14ac:dyDescent="0.25">
      <c r="A20" s="26" t="s">
        <v>58</v>
      </c>
      <c r="B20" s="34"/>
      <c r="C20" s="35"/>
      <c r="D20" s="35"/>
      <c r="E20" s="40" t="s">
        <v>66</v>
      </c>
      <c r="F20" s="35"/>
      <c r="G20" s="35"/>
      <c r="H20" s="35"/>
      <c r="I20" s="35"/>
      <c r="J20" s="36"/>
    </row>
    <row r="21" spans="1:16" ht="75" x14ac:dyDescent="0.25">
      <c r="A21" s="26" t="s">
        <v>36</v>
      </c>
      <c r="B21" s="34"/>
      <c r="C21" s="35"/>
      <c r="D21" s="35"/>
      <c r="E21" s="28" t="s">
        <v>60</v>
      </c>
      <c r="F21" s="35"/>
      <c r="G21" s="35"/>
      <c r="H21" s="35"/>
      <c r="I21" s="35"/>
      <c r="J21" s="36"/>
    </row>
    <row r="22" spans="1:16" x14ac:dyDescent="0.25">
      <c r="A22" s="20" t="s">
        <v>26</v>
      </c>
      <c r="B22" s="21"/>
      <c r="C22" s="22" t="s">
        <v>67</v>
      </c>
      <c r="D22" s="23"/>
      <c r="E22" s="20" t="s">
        <v>68</v>
      </c>
      <c r="F22" s="23"/>
      <c r="G22" s="23"/>
      <c r="H22" s="23"/>
      <c r="I22" s="24">
        <f>SUMIFS(I23:I98,A23:A98,"P")</f>
        <v>0</v>
      </c>
      <c r="J22" s="25"/>
    </row>
    <row r="23" spans="1:16" x14ac:dyDescent="0.25">
      <c r="A23" s="26" t="s">
        <v>29</v>
      </c>
      <c r="B23" s="26">
        <v>1</v>
      </c>
      <c r="C23" s="27" t="s">
        <v>69</v>
      </c>
      <c r="D23" s="26" t="s">
        <v>64</v>
      </c>
      <c r="E23" s="28" t="s">
        <v>70</v>
      </c>
      <c r="F23" s="29" t="s">
        <v>71</v>
      </c>
      <c r="G23" s="30">
        <v>510.6</v>
      </c>
      <c r="H23" s="31">
        <v>0</v>
      </c>
      <c r="I23" s="32">
        <f>ROUND(G23*H23,P4)</f>
        <v>0</v>
      </c>
      <c r="J23" s="26"/>
      <c r="O23" s="33">
        <f>I23*0.21</f>
        <v>0</v>
      </c>
      <c r="P23">
        <v>3</v>
      </c>
    </row>
    <row r="24" spans="1:16" ht="135" x14ac:dyDescent="0.25">
      <c r="A24" s="26" t="s">
        <v>34</v>
      </c>
      <c r="B24" s="34"/>
      <c r="C24" s="35"/>
      <c r="D24" s="35"/>
      <c r="E24" s="28" t="s">
        <v>72</v>
      </c>
      <c r="F24" s="35"/>
      <c r="G24" s="35"/>
      <c r="H24" s="35"/>
      <c r="I24" s="35"/>
      <c r="J24" s="36"/>
    </row>
    <row r="25" spans="1:16" ht="75" x14ac:dyDescent="0.25">
      <c r="A25" s="26" t="s">
        <v>58</v>
      </c>
      <c r="B25" s="34"/>
      <c r="C25" s="35"/>
      <c r="D25" s="35"/>
      <c r="E25" s="40" t="s">
        <v>73</v>
      </c>
      <c r="F25" s="35"/>
      <c r="G25" s="35"/>
      <c r="H25" s="35"/>
      <c r="I25" s="35"/>
      <c r="J25" s="36"/>
    </row>
    <row r="26" spans="1:16" ht="30" x14ac:dyDescent="0.25">
      <c r="A26" s="26" t="s">
        <v>36</v>
      </c>
      <c r="B26" s="34"/>
      <c r="C26" s="35"/>
      <c r="D26" s="35"/>
      <c r="E26" s="28" t="s">
        <v>74</v>
      </c>
      <c r="F26" s="35"/>
      <c r="G26" s="35"/>
      <c r="H26" s="35"/>
      <c r="I26" s="35"/>
      <c r="J26" s="36"/>
    </row>
    <row r="27" spans="1:16" x14ac:dyDescent="0.25">
      <c r="A27" s="26" t="s">
        <v>29</v>
      </c>
      <c r="B27" s="26">
        <v>6</v>
      </c>
      <c r="C27" s="27" t="s">
        <v>69</v>
      </c>
      <c r="D27" s="26" t="s">
        <v>75</v>
      </c>
      <c r="E27" s="28" t="s">
        <v>70</v>
      </c>
      <c r="F27" s="29" t="s">
        <v>71</v>
      </c>
      <c r="G27" s="30">
        <v>5.6</v>
      </c>
      <c r="H27" s="31">
        <v>0</v>
      </c>
      <c r="I27" s="32">
        <f>ROUND(G27*H27,P4)</f>
        <v>0</v>
      </c>
      <c r="J27" s="26"/>
      <c r="O27" s="33">
        <f>I27*0.21</f>
        <v>0</v>
      </c>
      <c r="P27">
        <v>3</v>
      </c>
    </row>
    <row r="28" spans="1:16" ht="120" x14ac:dyDescent="0.25">
      <c r="A28" s="26" t="s">
        <v>34</v>
      </c>
      <c r="B28" s="34"/>
      <c r="C28" s="35"/>
      <c r="D28" s="35"/>
      <c r="E28" s="28" t="s">
        <v>76</v>
      </c>
      <c r="F28" s="35"/>
      <c r="G28" s="35"/>
      <c r="H28" s="35"/>
      <c r="I28" s="35"/>
      <c r="J28" s="36"/>
    </row>
    <row r="29" spans="1:16" ht="30" x14ac:dyDescent="0.25">
      <c r="A29" s="26" t="s">
        <v>58</v>
      </c>
      <c r="B29" s="34"/>
      <c r="C29" s="35"/>
      <c r="D29" s="35"/>
      <c r="E29" s="40" t="s">
        <v>77</v>
      </c>
      <c r="F29" s="35"/>
      <c r="G29" s="35"/>
      <c r="H29" s="35"/>
      <c r="I29" s="35"/>
      <c r="J29" s="36"/>
    </row>
    <row r="30" spans="1:16" ht="30" x14ac:dyDescent="0.25">
      <c r="A30" s="26" t="s">
        <v>36</v>
      </c>
      <c r="B30" s="34"/>
      <c r="C30" s="35"/>
      <c r="D30" s="35"/>
      <c r="E30" s="28" t="s">
        <v>74</v>
      </c>
      <c r="F30" s="35"/>
      <c r="G30" s="35"/>
      <c r="H30" s="35"/>
      <c r="I30" s="35"/>
      <c r="J30" s="36"/>
    </row>
    <row r="31" spans="1:16" ht="30" x14ac:dyDescent="0.25">
      <c r="A31" s="26" t="s">
        <v>29</v>
      </c>
      <c r="B31" s="26">
        <v>9</v>
      </c>
      <c r="C31" s="27" t="s">
        <v>78</v>
      </c>
      <c r="D31" s="26" t="s">
        <v>79</v>
      </c>
      <c r="E31" s="28" t="s">
        <v>80</v>
      </c>
      <c r="F31" s="29" t="s">
        <v>71</v>
      </c>
      <c r="G31" s="30">
        <v>118.065</v>
      </c>
      <c r="H31" s="31">
        <v>0</v>
      </c>
      <c r="I31" s="32">
        <f>ROUND(G31*H31,P4)</f>
        <v>0</v>
      </c>
      <c r="J31" s="26"/>
      <c r="O31" s="33">
        <f>I31*0.21</f>
        <v>0</v>
      </c>
      <c r="P31">
        <v>3</v>
      </c>
    </row>
    <row r="32" spans="1:16" ht="60" x14ac:dyDescent="0.25">
      <c r="A32" s="26" t="s">
        <v>34</v>
      </c>
      <c r="B32" s="34"/>
      <c r="C32" s="35"/>
      <c r="D32" s="35"/>
      <c r="E32" s="28" t="s">
        <v>81</v>
      </c>
      <c r="F32" s="35"/>
      <c r="G32" s="35"/>
      <c r="H32" s="35"/>
      <c r="I32" s="35"/>
      <c r="J32" s="36"/>
    </row>
    <row r="33" spans="1:16" ht="30" x14ac:dyDescent="0.25">
      <c r="A33" s="26" t="s">
        <v>58</v>
      </c>
      <c r="B33" s="34"/>
      <c r="C33" s="35"/>
      <c r="D33" s="35"/>
      <c r="E33" s="40" t="s">
        <v>82</v>
      </c>
      <c r="F33" s="35"/>
      <c r="G33" s="35"/>
      <c r="H33" s="35"/>
      <c r="I33" s="35"/>
      <c r="J33" s="36"/>
    </row>
    <row r="34" spans="1:16" ht="120" x14ac:dyDescent="0.25">
      <c r="A34" s="26" t="s">
        <v>36</v>
      </c>
      <c r="B34" s="34"/>
      <c r="C34" s="35"/>
      <c r="D34" s="35"/>
      <c r="E34" s="28" t="s">
        <v>83</v>
      </c>
      <c r="F34" s="35"/>
      <c r="G34" s="35"/>
      <c r="H34" s="35"/>
      <c r="I34" s="35"/>
      <c r="J34" s="36"/>
    </row>
    <row r="35" spans="1:16" ht="30" x14ac:dyDescent="0.25">
      <c r="A35" s="26" t="s">
        <v>29</v>
      </c>
      <c r="B35" s="26">
        <v>10</v>
      </c>
      <c r="C35" s="27" t="s">
        <v>78</v>
      </c>
      <c r="D35" s="26" t="s">
        <v>84</v>
      </c>
      <c r="E35" s="28" t="s">
        <v>80</v>
      </c>
      <c r="F35" s="29" t="s">
        <v>71</v>
      </c>
      <c r="G35" s="30">
        <v>137.48500000000001</v>
      </c>
      <c r="H35" s="31">
        <v>0</v>
      </c>
      <c r="I35" s="32">
        <f>ROUND(G35*H35,P4)</f>
        <v>0</v>
      </c>
      <c r="J35" s="26"/>
      <c r="O35" s="33">
        <f>I35*0.21</f>
        <v>0</v>
      </c>
      <c r="P35">
        <v>3</v>
      </c>
    </row>
    <row r="36" spans="1:16" ht="60" x14ac:dyDescent="0.25">
      <c r="A36" s="26" t="s">
        <v>34</v>
      </c>
      <c r="B36" s="34"/>
      <c r="C36" s="35"/>
      <c r="D36" s="35"/>
      <c r="E36" s="28" t="s">
        <v>85</v>
      </c>
      <c r="F36" s="35"/>
      <c r="G36" s="35"/>
      <c r="H36" s="35"/>
      <c r="I36" s="35"/>
      <c r="J36" s="36"/>
    </row>
    <row r="37" spans="1:16" ht="45" x14ac:dyDescent="0.25">
      <c r="A37" s="26" t="s">
        <v>58</v>
      </c>
      <c r="B37" s="34"/>
      <c r="C37" s="35"/>
      <c r="D37" s="35"/>
      <c r="E37" s="40" t="s">
        <v>86</v>
      </c>
      <c r="F37" s="35"/>
      <c r="G37" s="35"/>
      <c r="H37" s="35"/>
      <c r="I37" s="35"/>
      <c r="J37" s="36"/>
    </row>
    <row r="38" spans="1:16" ht="120" x14ac:dyDescent="0.25">
      <c r="A38" s="26" t="s">
        <v>36</v>
      </c>
      <c r="B38" s="34"/>
      <c r="C38" s="35"/>
      <c r="D38" s="35"/>
      <c r="E38" s="28" t="s">
        <v>83</v>
      </c>
      <c r="F38" s="35"/>
      <c r="G38" s="35"/>
      <c r="H38" s="35"/>
      <c r="I38" s="35"/>
      <c r="J38" s="36"/>
    </row>
    <row r="39" spans="1:16" ht="30" x14ac:dyDescent="0.25">
      <c r="A39" s="26" t="s">
        <v>29</v>
      </c>
      <c r="B39" s="26">
        <v>11</v>
      </c>
      <c r="C39" s="27" t="s">
        <v>87</v>
      </c>
      <c r="D39" s="26" t="s">
        <v>3</v>
      </c>
      <c r="E39" s="28" t="s">
        <v>88</v>
      </c>
      <c r="F39" s="29" t="s">
        <v>71</v>
      </c>
      <c r="G39" s="30">
        <v>48.784999999999997</v>
      </c>
      <c r="H39" s="31">
        <v>0</v>
      </c>
      <c r="I39" s="32">
        <f>ROUND(G39*H39,P4)</f>
        <v>0</v>
      </c>
      <c r="J39" s="26"/>
      <c r="O39" s="33">
        <f>I39*0.21</f>
        <v>0</v>
      </c>
      <c r="P39">
        <v>3</v>
      </c>
    </row>
    <row r="40" spans="1:16" ht="60" x14ac:dyDescent="0.25">
      <c r="A40" s="26" t="s">
        <v>34</v>
      </c>
      <c r="B40" s="34"/>
      <c r="C40" s="35"/>
      <c r="D40" s="35"/>
      <c r="E40" s="28" t="s">
        <v>89</v>
      </c>
      <c r="F40" s="35"/>
      <c r="G40" s="35"/>
      <c r="H40" s="35"/>
      <c r="I40" s="35"/>
      <c r="J40" s="36"/>
    </row>
    <row r="41" spans="1:16" ht="30" x14ac:dyDescent="0.25">
      <c r="A41" s="26" t="s">
        <v>58</v>
      </c>
      <c r="B41" s="34"/>
      <c r="C41" s="35"/>
      <c r="D41" s="35"/>
      <c r="E41" s="40" t="s">
        <v>90</v>
      </c>
      <c r="F41" s="35"/>
      <c r="G41" s="35"/>
      <c r="H41" s="35"/>
      <c r="I41" s="35"/>
      <c r="J41" s="36"/>
    </row>
    <row r="42" spans="1:16" ht="120" x14ac:dyDescent="0.25">
      <c r="A42" s="26" t="s">
        <v>36</v>
      </c>
      <c r="B42" s="34"/>
      <c r="C42" s="35"/>
      <c r="D42" s="35"/>
      <c r="E42" s="28" t="s">
        <v>83</v>
      </c>
      <c r="F42" s="35"/>
      <c r="G42" s="35"/>
      <c r="H42" s="35"/>
      <c r="I42" s="35"/>
      <c r="J42" s="36"/>
    </row>
    <row r="43" spans="1:16" x14ac:dyDescent="0.25">
      <c r="A43" s="26" t="s">
        <v>29</v>
      </c>
      <c r="B43" s="26">
        <v>13</v>
      </c>
      <c r="C43" s="27" t="s">
        <v>69</v>
      </c>
      <c r="D43" s="26" t="s">
        <v>3</v>
      </c>
      <c r="E43" s="28" t="s">
        <v>70</v>
      </c>
      <c r="F43" s="29" t="s">
        <v>71</v>
      </c>
      <c r="G43" s="30">
        <v>150.79</v>
      </c>
      <c r="H43" s="31">
        <v>0</v>
      </c>
      <c r="I43" s="32">
        <f>ROUND(G43*H43,P4)</f>
        <v>0</v>
      </c>
      <c r="J43" s="26"/>
      <c r="O43" s="33">
        <f>I43*0.21</f>
        <v>0</v>
      </c>
      <c r="P43">
        <v>3</v>
      </c>
    </row>
    <row r="44" spans="1:16" ht="75" x14ac:dyDescent="0.25">
      <c r="A44" s="26" t="s">
        <v>34</v>
      </c>
      <c r="B44" s="34"/>
      <c r="C44" s="35"/>
      <c r="D44" s="35"/>
      <c r="E44" s="28" t="s">
        <v>91</v>
      </c>
      <c r="F44" s="35"/>
      <c r="G44" s="35"/>
      <c r="H44" s="35"/>
      <c r="I44" s="35"/>
      <c r="J44" s="36"/>
    </row>
    <row r="45" spans="1:16" ht="90" x14ac:dyDescent="0.25">
      <c r="A45" s="26" t="s">
        <v>58</v>
      </c>
      <c r="B45" s="34"/>
      <c r="C45" s="35"/>
      <c r="D45" s="35"/>
      <c r="E45" s="40" t="s">
        <v>92</v>
      </c>
      <c r="F45" s="35"/>
      <c r="G45" s="35"/>
      <c r="H45" s="35"/>
      <c r="I45" s="35"/>
      <c r="J45" s="36"/>
    </row>
    <row r="46" spans="1:16" ht="30" x14ac:dyDescent="0.25">
      <c r="A46" s="26" t="s">
        <v>36</v>
      </c>
      <c r="B46" s="34"/>
      <c r="C46" s="35"/>
      <c r="D46" s="35"/>
      <c r="E46" s="28" t="s">
        <v>74</v>
      </c>
      <c r="F46" s="35"/>
      <c r="G46" s="35"/>
      <c r="H46" s="35"/>
      <c r="I46" s="35"/>
      <c r="J46" s="36"/>
    </row>
    <row r="47" spans="1:16" x14ac:dyDescent="0.25">
      <c r="A47" s="26" t="s">
        <v>29</v>
      </c>
      <c r="B47" s="26">
        <v>14</v>
      </c>
      <c r="C47" s="27" t="s">
        <v>69</v>
      </c>
      <c r="D47" s="26" t="s">
        <v>93</v>
      </c>
      <c r="E47" s="28" t="s">
        <v>70</v>
      </c>
      <c r="F47" s="29" t="s">
        <v>71</v>
      </c>
      <c r="G47" s="30">
        <v>236.1</v>
      </c>
      <c r="H47" s="31">
        <v>0</v>
      </c>
      <c r="I47" s="32">
        <f>ROUND(G47*H47,P4)</f>
        <v>0</v>
      </c>
      <c r="J47" s="26"/>
      <c r="O47" s="33">
        <f>I47*0.21</f>
        <v>0</v>
      </c>
      <c r="P47">
        <v>3</v>
      </c>
    </row>
    <row r="48" spans="1:16" ht="120" x14ac:dyDescent="0.25">
      <c r="A48" s="26" t="s">
        <v>34</v>
      </c>
      <c r="B48" s="34"/>
      <c r="C48" s="35"/>
      <c r="D48" s="35"/>
      <c r="E48" s="28" t="s">
        <v>94</v>
      </c>
      <c r="F48" s="35"/>
      <c r="G48" s="35"/>
      <c r="H48" s="35"/>
      <c r="I48" s="35"/>
      <c r="J48" s="36"/>
    </row>
    <row r="49" spans="1:16" ht="30" x14ac:dyDescent="0.25">
      <c r="A49" s="26" t="s">
        <v>58</v>
      </c>
      <c r="B49" s="34"/>
      <c r="C49" s="35"/>
      <c r="D49" s="35"/>
      <c r="E49" s="40" t="s">
        <v>95</v>
      </c>
      <c r="F49" s="35"/>
      <c r="G49" s="35"/>
      <c r="H49" s="35"/>
      <c r="I49" s="35"/>
      <c r="J49" s="36"/>
    </row>
    <row r="50" spans="1:16" ht="30" x14ac:dyDescent="0.25">
      <c r="A50" s="26" t="s">
        <v>36</v>
      </c>
      <c r="B50" s="34"/>
      <c r="C50" s="35"/>
      <c r="D50" s="35"/>
      <c r="E50" s="28" t="s">
        <v>74</v>
      </c>
      <c r="F50" s="35"/>
      <c r="G50" s="35"/>
      <c r="H50" s="35"/>
      <c r="I50" s="35"/>
      <c r="J50" s="36"/>
    </row>
    <row r="51" spans="1:16" x14ac:dyDescent="0.25">
      <c r="A51" s="26" t="s">
        <v>29</v>
      </c>
      <c r="B51" s="26">
        <v>17</v>
      </c>
      <c r="C51" s="27" t="s">
        <v>96</v>
      </c>
      <c r="D51" s="26" t="s">
        <v>84</v>
      </c>
      <c r="E51" s="28" t="s">
        <v>97</v>
      </c>
      <c r="F51" s="29" t="s">
        <v>71</v>
      </c>
      <c r="G51" s="30">
        <v>120.38</v>
      </c>
      <c r="H51" s="31">
        <v>0</v>
      </c>
      <c r="I51" s="32">
        <f>ROUND(G51*H51,P4)</f>
        <v>0</v>
      </c>
      <c r="J51" s="26"/>
      <c r="O51" s="33">
        <f>I51*0.21</f>
        <v>0</v>
      </c>
      <c r="P51">
        <v>3</v>
      </c>
    </row>
    <row r="52" spans="1:16" ht="75" x14ac:dyDescent="0.25">
      <c r="A52" s="26" t="s">
        <v>34</v>
      </c>
      <c r="B52" s="34"/>
      <c r="C52" s="35"/>
      <c r="D52" s="35"/>
      <c r="E52" s="28" t="s">
        <v>98</v>
      </c>
      <c r="F52" s="35"/>
      <c r="G52" s="35"/>
      <c r="H52" s="35"/>
      <c r="I52" s="35"/>
      <c r="J52" s="36"/>
    </row>
    <row r="53" spans="1:16" ht="30" x14ac:dyDescent="0.25">
      <c r="A53" s="26" t="s">
        <v>58</v>
      </c>
      <c r="B53" s="34"/>
      <c r="C53" s="35"/>
      <c r="D53" s="35"/>
      <c r="E53" s="40" t="s">
        <v>99</v>
      </c>
      <c r="F53" s="35"/>
      <c r="G53" s="35"/>
      <c r="H53" s="35"/>
      <c r="I53" s="35"/>
      <c r="J53" s="36"/>
    </row>
    <row r="54" spans="1:16" ht="409.5" x14ac:dyDescent="0.25">
      <c r="A54" s="26" t="s">
        <v>36</v>
      </c>
      <c r="B54" s="34"/>
      <c r="C54" s="35"/>
      <c r="D54" s="35"/>
      <c r="E54" s="28" t="s">
        <v>100</v>
      </c>
      <c r="F54" s="35"/>
      <c r="G54" s="35"/>
      <c r="H54" s="35"/>
      <c r="I54" s="35"/>
      <c r="J54" s="36"/>
    </row>
    <row r="55" spans="1:16" x14ac:dyDescent="0.25">
      <c r="A55" s="26" t="s">
        <v>29</v>
      </c>
      <c r="B55" s="26">
        <v>20</v>
      </c>
      <c r="C55" s="27" t="s">
        <v>101</v>
      </c>
      <c r="D55" s="26" t="s">
        <v>93</v>
      </c>
      <c r="E55" s="28" t="s">
        <v>102</v>
      </c>
      <c r="F55" s="29" t="s">
        <v>71</v>
      </c>
      <c r="G55" s="30">
        <v>82.08</v>
      </c>
      <c r="H55" s="31">
        <v>0</v>
      </c>
      <c r="I55" s="32">
        <f>ROUND(G55*H55,P4)</f>
        <v>0</v>
      </c>
      <c r="J55" s="26"/>
      <c r="O55" s="33">
        <f>I55*0.21</f>
        <v>0</v>
      </c>
      <c r="P55">
        <v>3</v>
      </c>
    </row>
    <row r="56" spans="1:16" ht="30" x14ac:dyDescent="0.25">
      <c r="A56" s="26" t="s">
        <v>34</v>
      </c>
      <c r="B56" s="34"/>
      <c r="C56" s="35"/>
      <c r="D56" s="35"/>
      <c r="E56" s="28" t="s">
        <v>103</v>
      </c>
      <c r="F56" s="35"/>
      <c r="G56" s="35"/>
      <c r="H56" s="35"/>
      <c r="I56" s="35"/>
      <c r="J56" s="36"/>
    </row>
    <row r="57" spans="1:16" ht="135" x14ac:dyDescent="0.25">
      <c r="A57" s="26" t="s">
        <v>58</v>
      </c>
      <c r="B57" s="34"/>
      <c r="C57" s="35"/>
      <c r="D57" s="35"/>
      <c r="E57" s="40" t="s">
        <v>104</v>
      </c>
      <c r="F57" s="35"/>
      <c r="G57" s="35"/>
      <c r="H57" s="35"/>
      <c r="I57" s="35"/>
      <c r="J57" s="36"/>
    </row>
    <row r="58" spans="1:16" ht="120" x14ac:dyDescent="0.25">
      <c r="A58" s="26" t="s">
        <v>36</v>
      </c>
      <c r="B58" s="34"/>
      <c r="C58" s="35"/>
      <c r="D58" s="35"/>
      <c r="E58" s="28" t="s">
        <v>105</v>
      </c>
      <c r="F58" s="35"/>
      <c r="G58" s="35"/>
      <c r="H58" s="35"/>
      <c r="I58" s="35"/>
      <c r="J58" s="36"/>
    </row>
    <row r="59" spans="1:16" x14ac:dyDescent="0.25">
      <c r="A59" s="26" t="s">
        <v>29</v>
      </c>
      <c r="B59" s="26">
        <v>21</v>
      </c>
      <c r="C59" s="27" t="s">
        <v>101</v>
      </c>
      <c r="D59" s="26" t="s">
        <v>64</v>
      </c>
      <c r="E59" s="28" t="s">
        <v>102</v>
      </c>
      <c r="F59" s="29" t="s">
        <v>71</v>
      </c>
      <c r="G59" s="30">
        <v>236.1</v>
      </c>
      <c r="H59" s="31">
        <v>0</v>
      </c>
      <c r="I59" s="32">
        <f>ROUND(G59*H59,P4)</f>
        <v>0</v>
      </c>
      <c r="J59" s="26"/>
      <c r="O59" s="33">
        <f>I59*0.21</f>
        <v>0</v>
      </c>
      <c r="P59">
        <v>3</v>
      </c>
    </row>
    <row r="60" spans="1:16" ht="30" x14ac:dyDescent="0.25">
      <c r="A60" s="26" t="s">
        <v>34</v>
      </c>
      <c r="B60" s="34"/>
      <c r="C60" s="35"/>
      <c r="D60" s="35"/>
      <c r="E60" s="28" t="s">
        <v>103</v>
      </c>
      <c r="F60" s="35"/>
      <c r="G60" s="35"/>
      <c r="H60" s="35"/>
      <c r="I60" s="35"/>
      <c r="J60" s="36"/>
    </row>
    <row r="61" spans="1:16" ht="60" x14ac:dyDescent="0.25">
      <c r="A61" s="26" t="s">
        <v>58</v>
      </c>
      <c r="B61" s="34"/>
      <c r="C61" s="35"/>
      <c r="D61" s="35"/>
      <c r="E61" s="40" t="s">
        <v>106</v>
      </c>
      <c r="F61" s="35"/>
      <c r="G61" s="35"/>
      <c r="H61" s="35"/>
      <c r="I61" s="35"/>
      <c r="J61" s="36"/>
    </row>
    <row r="62" spans="1:16" ht="120" x14ac:dyDescent="0.25">
      <c r="A62" s="26" t="s">
        <v>36</v>
      </c>
      <c r="B62" s="34"/>
      <c r="C62" s="35"/>
      <c r="D62" s="35"/>
      <c r="E62" s="28" t="s">
        <v>105</v>
      </c>
      <c r="F62" s="35"/>
      <c r="G62" s="35"/>
      <c r="H62" s="35"/>
      <c r="I62" s="35"/>
      <c r="J62" s="36"/>
    </row>
    <row r="63" spans="1:16" x14ac:dyDescent="0.25">
      <c r="A63" s="26" t="s">
        <v>29</v>
      </c>
      <c r="B63" s="26">
        <v>22</v>
      </c>
      <c r="C63" s="27" t="s">
        <v>107</v>
      </c>
      <c r="D63" s="26" t="s">
        <v>31</v>
      </c>
      <c r="E63" s="28" t="s">
        <v>108</v>
      </c>
      <c r="F63" s="29" t="s">
        <v>71</v>
      </c>
      <c r="G63" s="30">
        <v>179</v>
      </c>
      <c r="H63" s="31">
        <v>0</v>
      </c>
      <c r="I63" s="32">
        <f>ROUND(G63*H63,P4)</f>
        <v>0</v>
      </c>
      <c r="J63" s="26"/>
      <c r="O63" s="33">
        <f>I63*0.21</f>
        <v>0</v>
      </c>
      <c r="P63">
        <v>3</v>
      </c>
    </row>
    <row r="64" spans="1:16" ht="60" x14ac:dyDescent="0.25">
      <c r="A64" s="26" t="s">
        <v>34</v>
      </c>
      <c r="B64" s="34"/>
      <c r="C64" s="35"/>
      <c r="D64" s="35"/>
      <c r="E64" s="28" t="s">
        <v>109</v>
      </c>
      <c r="F64" s="35"/>
      <c r="G64" s="35"/>
      <c r="H64" s="35"/>
      <c r="I64" s="35"/>
      <c r="J64" s="36"/>
    </row>
    <row r="65" spans="1:16" ht="30" x14ac:dyDescent="0.25">
      <c r="A65" s="26" t="s">
        <v>58</v>
      </c>
      <c r="B65" s="34"/>
      <c r="C65" s="35"/>
      <c r="D65" s="35"/>
      <c r="E65" s="40" t="s">
        <v>110</v>
      </c>
      <c r="F65" s="35"/>
      <c r="G65" s="35"/>
      <c r="H65" s="35"/>
      <c r="I65" s="35"/>
      <c r="J65" s="36"/>
    </row>
    <row r="66" spans="1:16" ht="120" x14ac:dyDescent="0.25">
      <c r="A66" s="26" t="s">
        <v>36</v>
      </c>
      <c r="B66" s="34"/>
      <c r="C66" s="35"/>
      <c r="D66" s="35"/>
      <c r="E66" s="28" t="s">
        <v>105</v>
      </c>
      <c r="F66" s="35"/>
      <c r="G66" s="35"/>
      <c r="H66" s="35"/>
      <c r="I66" s="35"/>
      <c r="J66" s="36"/>
    </row>
    <row r="67" spans="1:16" x14ac:dyDescent="0.25">
      <c r="A67" s="26" t="s">
        <v>29</v>
      </c>
      <c r="B67" s="26">
        <v>23</v>
      </c>
      <c r="C67" s="27" t="s">
        <v>111</v>
      </c>
      <c r="D67" s="26" t="s">
        <v>31</v>
      </c>
      <c r="E67" s="28" t="s">
        <v>112</v>
      </c>
      <c r="F67" s="29" t="s">
        <v>71</v>
      </c>
      <c r="G67" s="30">
        <v>67.650000000000006</v>
      </c>
      <c r="H67" s="31">
        <v>0</v>
      </c>
      <c r="I67" s="32">
        <f>ROUND(G67*H67,P4)</f>
        <v>0</v>
      </c>
      <c r="J67" s="26"/>
      <c r="O67" s="33">
        <f>I67*0.21</f>
        <v>0</v>
      </c>
      <c r="P67">
        <v>3</v>
      </c>
    </row>
    <row r="68" spans="1:16" ht="30" x14ac:dyDescent="0.25">
      <c r="A68" s="26" t="s">
        <v>34</v>
      </c>
      <c r="B68" s="34"/>
      <c r="C68" s="35"/>
      <c r="D68" s="35"/>
      <c r="E68" s="28" t="s">
        <v>113</v>
      </c>
      <c r="F68" s="35"/>
      <c r="G68" s="35"/>
      <c r="H68" s="35"/>
      <c r="I68" s="35"/>
      <c r="J68" s="36"/>
    </row>
    <row r="69" spans="1:16" ht="75" x14ac:dyDescent="0.25">
      <c r="A69" s="26" t="s">
        <v>58</v>
      </c>
      <c r="B69" s="34"/>
      <c r="C69" s="35"/>
      <c r="D69" s="35"/>
      <c r="E69" s="40" t="s">
        <v>114</v>
      </c>
      <c r="F69" s="35"/>
      <c r="G69" s="35"/>
      <c r="H69" s="35"/>
      <c r="I69" s="35"/>
      <c r="J69" s="36"/>
    </row>
    <row r="70" spans="1:16" ht="409.5" x14ac:dyDescent="0.25">
      <c r="A70" s="26" t="s">
        <v>36</v>
      </c>
      <c r="B70" s="34"/>
      <c r="C70" s="35"/>
      <c r="D70" s="35"/>
      <c r="E70" s="28" t="s">
        <v>115</v>
      </c>
      <c r="F70" s="35"/>
      <c r="G70" s="35"/>
      <c r="H70" s="35"/>
      <c r="I70" s="35"/>
      <c r="J70" s="36"/>
    </row>
    <row r="71" spans="1:16" x14ac:dyDescent="0.25">
      <c r="A71" s="26" t="s">
        <v>29</v>
      </c>
      <c r="B71" s="26">
        <v>24</v>
      </c>
      <c r="C71" s="27" t="s">
        <v>116</v>
      </c>
      <c r="D71" s="26" t="s">
        <v>31</v>
      </c>
      <c r="E71" s="28" t="s">
        <v>117</v>
      </c>
      <c r="F71" s="29" t="s">
        <v>71</v>
      </c>
      <c r="G71" s="30">
        <v>188.03</v>
      </c>
      <c r="H71" s="31">
        <v>0</v>
      </c>
      <c r="I71" s="32">
        <f>ROUND(G71*H71,P4)</f>
        <v>0</v>
      </c>
      <c r="J71" s="26"/>
      <c r="O71" s="33">
        <f>I71*0.21</f>
        <v>0</v>
      </c>
      <c r="P71">
        <v>3</v>
      </c>
    </row>
    <row r="72" spans="1:16" x14ac:dyDescent="0.25">
      <c r="A72" s="26" t="s">
        <v>34</v>
      </c>
      <c r="B72" s="34"/>
      <c r="C72" s="35"/>
      <c r="D72" s="35"/>
      <c r="E72" s="28" t="s">
        <v>118</v>
      </c>
      <c r="F72" s="35"/>
      <c r="G72" s="35"/>
      <c r="H72" s="35"/>
      <c r="I72" s="35"/>
      <c r="J72" s="36"/>
    </row>
    <row r="73" spans="1:16" ht="45" x14ac:dyDescent="0.25">
      <c r="A73" s="26" t="s">
        <v>58</v>
      </c>
      <c r="B73" s="34"/>
      <c r="C73" s="35"/>
      <c r="D73" s="35"/>
      <c r="E73" s="40" t="s">
        <v>119</v>
      </c>
      <c r="F73" s="35"/>
      <c r="G73" s="35"/>
      <c r="H73" s="35"/>
      <c r="I73" s="35"/>
      <c r="J73" s="36"/>
    </row>
    <row r="74" spans="1:16" ht="285" x14ac:dyDescent="0.25">
      <c r="A74" s="26" t="s">
        <v>36</v>
      </c>
      <c r="B74" s="34"/>
      <c r="C74" s="35"/>
      <c r="D74" s="35"/>
      <c r="E74" s="28" t="s">
        <v>120</v>
      </c>
      <c r="F74" s="35"/>
      <c r="G74" s="35"/>
      <c r="H74" s="35"/>
      <c r="I74" s="35"/>
      <c r="J74" s="36"/>
    </row>
    <row r="75" spans="1:16" x14ac:dyDescent="0.25">
      <c r="A75" s="26" t="s">
        <v>29</v>
      </c>
      <c r="B75" s="26">
        <v>25</v>
      </c>
      <c r="C75" s="27" t="s">
        <v>121</v>
      </c>
      <c r="D75" s="26" t="s">
        <v>3</v>
      </c>
      <c r="E75" s="28" t="s">
        <v>122</v>
      </c>
      <c r="F75" s="29" t="s">
        <v>71</v>
      </c>
      <c r="G75" s="30">
        <v>120.38</v>
      </c>
      <c r="H75" s="31">
        <v>0</v>
      </c>
      <c r="I75" s="32">
        <f>ROUND(G75*H75,P4)</f>
        <v>0</v>
      </c>
      <c r="J75" s="26"/>
      <c r="O75" s="33">
        <f>I75*0.21</f>
        <v>0</v>
      </c>
      <c r="P75">
        <v>3</v>
      </c>
    </row>
    <row r="76" spans="1:16" ht="75" x14ac:dyDescent="0.25">
      <c r="A76" s="26" t="s">
        <v>34</v>
      </c>
      <c r="B76" s="34"/>
      <c r="C76" s="35"/>
      <c r="D76" s="35"/>
      <c r="E76" s="28" t="s">
        <v>123</v>
      </c>
      <c r="F76" s="35"/>
      <c r="G76" s="35"/>
      <c r="H76" s="35"/>
      <c r="I76" s="35"/>
      <c r="J76" s="36"/>
    </row>
    <row r="77" spans="1:16" ht="30" x14ac:dyDescent="0.25">
      <c r="A77" s="26" t="s">
        <v>58</v>
      </c>
      <c r="B77" s="34"/>
      <c r="C77" s="35"/>
      <c r="D77" s="35"/>
      <c r="E77" s="40" t="s">
        <v>124</v>
      </c>
      <c r="F77" s="35"/>
      <c r="G77" s="35"/>
      <c r="H77" s="35"/>
      <c r="I77" s="35"/>
      <c r="J77" s="36"/>
    </row>
    <row r="78" spans="1:16" ht="375" x14ac:dyDescent="0.25">
      <c r="A78" s="26" t="s">
        <v>36</v>
      </c>
      <c r="B78" s="34"/>
      <c r="C78" s="35"/>
      <c r="D78" s="35"/>
      <c r="E78" s="28" t="s">
        <v>125</v>
      </c>
      <c r="F78" s="35"/>
      <c r="G78" s="35"/>
      <c r="H78" s="35"/>
      <c r="I78" s="35"/>
      <c r="J78" s="36"/>
    </row>
    <row r="79" spans="1:16" x14ac:dyDescent="0.25">
      <c r="A79" s="26" t="s">
        <v>29</v>
      </c>
      <c r="B79" s="26">
        <v>26</v>
      </c>
      <c r="C79" s="27" t="s">
        <v>126</v>
      </c>
      <c r="D79" s="26" t="s">
        <v>93</v>
      </c>
      <c r="E79" s="28" t="s">
        <v>127</v>
      </c>
      <c r="F79" s="29" t="s">
        <v>71</v>
      </c>
      <c r="G79" s="30">
        <v>49.2</v>
      </c>
      <c r="H79" s="31">
        <v>0</v>
      </c>
      <c r="I79" s="32">
        <f>ROUND(G79*H79,P4)</f>
        <v>0</v>
      </c>
      <c r="J79" s="26"/>
      <c r="O79" s="33">
        <f>I79*0.21</f>
        <v>0</v>
      </c>
      <c r="P79">
        <v>3</v>
      </c>
    </row>
    <row r="80" spans="1:16" ht="30" x14ac:dyDescent="0.25">
      <c r="A80" s="26" t="s">
        <v>34</v>
      </c>
      <c r="B80" s="34"/>
      <c r="C80" s="35"/>
      <c r="D80" s="35"/>
      <c r="E80" s="28" t="s">
        <v>128</v>
      </c>
      <c r="F80" s="35"/>
      <c r="G80" s="35"/>
      <c r="H80" s="35"/>
      <c r="I80" s="35"/>
      <c r="J80" s="36"/>
    </row>
    <row r="81" spans="1:16" ht="75" x14ac:dyDescent="0.25">
      <c r="A81" s="26" t="s">
        <v>58</v>
      </c>
      <c r="B81" s="34"/>
      <c r="C81" s="35"/>
      <c r="D81" s="35"/>
      <c r="E81" s="40" t="s">
        <v>129</v>
      </c>
      <c r="F81" s="35"/>
      <c r="G81" s="35"/>
      <c r="H81" s="35"/>
      <c r="I81" s="35"/>
      <c r="J81" s="36"/>
    </row>
    <row r="82" spans="1:16" ht="360" x14ac:dyDescent="0.25">
      <c r="A82" s="26" t="s">
        <v>36</v>
      </c>
      <c r="B82" s="34"/>
      <c r="C82" s="35"/>
      <c r="D82" s="35"/>
      <c r="E82" s="28" t="s">
        <v>130</v>
      </c>
      <c r="F82" s="35"/>
      <c r="G82" s="35"/>
      <c r="H82" s="35"/>
      <c r="I82" s="35"/>
      <c r="J82" s="36"/>
    </row>
    <row r="83" spans="1:16" x14ac:dyDescent="0.25">
      <c r="A83" s="26" t="s">
        <v>29</v>
      </c>
      <c r="B83" s="26">
        <v>27</v>
      </c>
      <c r="C83" s="27" t="s">
        <v>126</v>
      </c>
      <c r="D83" s="26" t="s">
        <v>64</v>
      </c>
      <c r="E83" s="28" t="s">
        <v>127</v>
      </c>
      <c r="F83" s="29" t="s">
        <v>71</v>
      </c>
      <c r="G83" s="30">
        <v>18.45</v>
      </c>
      <c r="H83" s="31">
        <v>0</v>
      </c>
      <c r="I83" s="32">
        <f>ROUND(G83*H83,P4)</f>
        <v>0</v>
      </c>
      <c r="J83" s="26"/>
      <c r="O83" s="33">
        <f>I83*0.21</f>
        <v>0</v>
      </c>
      <c r="P83">
        <v>3</v>
      </c>
    </row>
    <row r="84" spans="1:16" ht="45" x14ac:dyDescent="0.25">
      <c r="A84" s="26" t="s">
        <v>34</v>
      </c>
      <c r="B84" s="34"/>
      <c r="C84" s="35"/>
      <c r="D84" s="35"/>
      <c r="E84" s="28" t="s">
        <v>131</v>
      </c>
      <c r="F84" s="35"/>
      <c r="G84" s="35"/>
      <c r="H84" s="35"/>
      <c r="I84" s="35"/>
      <c r="J84" s="36"/>
    </row>
    <row r="85" spans="1:16" ht="75" x14ac:dyDescent="0.25">
      <c r="A85" s="26" t="s">
        <v>58</v>
      </c>
      <c r="B85" s="34"/>
      <c r="C85" s="35"/>
      <c r="D85" s="35"/>
      <c r="E85" s="40" t="s">
        <v>132</v>
      </c>
      <c r="F85" s="35"/>
      <c r="G85" s="35"/>
      <c r="H85" s="35"/>
      <c r="I85" s="35"/>
      <c r="J85" s="36"/>
    </row>
    <row r="86" spans="1:16" ht="360" x14ac:dyDescent="0.25">
      <c r="A86" s="26" t="s">
        <v>36</v>
      </c>
      <c r="B86" s="34"/>
      <c r="C86" s="35"/>
      <c r="D86" s="35"/>
      <c r="E86" s="28" t="s">
        <v>130</v>
      </c>
      <c r="F86" s="35"/>
      <c r="G86" s="35"/>
      <c r="H86" s="35"/>
      <c r="I86" s="35"/>
      <c r="J86" s="36"/>
    </row>
    <row r="87" spans="1:16" x14ac:dyDescent="0.25">
      <c r="A87" s="26" t="s">
        <v>29</v>
      </c>
      <c r="B87" s="26">
        <v>28</v>
      </c>
      <c r="C87" s="27" t="s">
        <v>133</v>
      </c>
      <c r="D87" s="26" t="s">
        <v>3</v>
      </c>
      <c r="E87" s="28" t="s">
        <v>134</v>
      </c>
      <c r="F87" s="29" t="s">
        <v>135</v>
      </c>
      <c r="G87" s="30">
        <v>1574.2</v>
      </c>
      <c r="H87" s="31">
        <v>0</v>
      </c>
      <c r="I87" s="32">
        <f>ROUND(G87*H87,P4)</f>
        <v>0</v>
      </c>
      <c r="J87" s="26"/>
      <c r="O87" s="33">
        <f>I87*0.21</f>
        <v>0</v>
      </c>
      <c r="P87">
        <v>3</v>
      </c>
    </row>
    <row r="88" spans="1:16" ht="30" x14ac:dyDescent="0.25">
      <c r="A88" s="26" t="s">
        <v>34</v>
      </c>
      <c r="B88" s="34"/>
      <c r="C88" s="35"/>
      <c r="D88" s="35"/>
      <c r="E88" s="28" t="s">
        <v>136</v>
      </c>
      <c r="F88" s="35"/>
      <c r="G88" s="35"/>
      <c r="H88" s="35"/>
      <c r="I88" s="35"/>
      <c r="J88" s="36"/>
    </row>
    <row r="89" spans="1:16" ht="60" x14ac:dyDescent="0.25">
      <c r="A89" s="26" t="s">
        <v>58</v>
      </c>
      <c r="B89" s="34"/>
      <c r="C89" s="35"/>
      <c r="D89" s="35"/>
      <c r="E89" s="40" t="s">
        <v>137</v>
      </c>
      <c r="F89" s="35"/>
      <c r="G89" s="35"/>
      <c r="H89" s="35"/>
      <c r="I89" s="35"/>
      <c r="J89" s="36"/>
    </row>
    <row r="90" spans="1:16" ht="75" x14ac:dyDescent="0.25">
      <c r="A90" s="26" t="s">
        <v>36</v>
      </c>
      <c r="B90" s="34"/>
      <c r="C90" s="35"/>
      <c r="D90" s="35"/>
      <c r="E90" s="28" t="s">
        <v>138</v>
      </c>
      <c r="F90" s="35"/>
      <c r="G90" s="35"/>
      <c r="H90" s="35"/>
      <c r="I90" s="35"/>
      <c r="J90" s="36"/>
    </row>
    <row r="91" spans="1:16" x14ac:dyDescent="0.25">
      <c r="A91" s="26" t="s">
        <v>29</v>
      </c>
      <c r="B91" s="26">
        <v>31</v>
      </c>
      <c r="C91" s="27" t="s">
        <v>139</v>
      </c>
      <c r="D91" s="26" t="s">
        <v>140</v>
      </c>
      <c r="E91" s="28" t="s">
        <v>141</v>
      </c>
      <c r="F91" s="29" t="s">
        <v>135</v>
      </c>
      <c r="G91" s="30">
        <v>635</v>
      </c>
      <c r="H91" s="31">
        <v>0</v>
      </c>
      <c r="I91" s="32">
        <f>ROUND(G91*H91,P4)</f>
        <v>0</v>
      </c>
      <c r="J91" s="26"/>
      <c r="O91" s="33">
        <f>I91*0.21</f>
        <v>0</v>
      </c>
      <c r="P91">
        <v>3</v>
      </c>
    </row>
    <row r="92" spans="1:16" ht="45" x14ac:dyDescent="0.25">
      <c r="A92" s="26" t="s">
        <v>34</v>
      </c>
      <c r="B92" s="34"/>
      <c r="C92" s="35"/>
      <c r="D92" s="35"/>
      <c r="E92" s="28" t="s">
        <v>142</v>
      </c>
      <c r="F92" s="35"/>
      <c r="G92" s="35"/>
      <c r="H92" s="35"/>
      <c r="I92" s="35"/>
      <c r="J92" s="36"/>
    </row>
    <row r="93" spans="1:16" ht="30" x14ac:dyDescent="0.25">
      <c r="A93" s="26" t="s">
        <v>58</v>
      </c>
      <c r="B93" s="34"/>
      <c r="C93" s="35"/>
      <c r="D93" s="35"/>
      <c r="E93" s="40" t="s">
        <v>143</v>
      </c>
      <c r="F93" s="35"/>
      <c r="G93" s="35"/>
      <c r="H93" s="35"/>
      <c r="I93" s="35"/>
      <c r="J93" s="36"/>
    </row>
    <row r="94" spans="1:16" ht="75" x14ac:dyDescent="0.25">
      <c r="A94" s="26" t="s">
        <v>36</v>
      </c>
      <c r="B94" s="34"/>
      <c r="C94" s="35"/>
      <c r="D94" s="35"/>
      <c r="E94" s="28" t="s">
        <v>144</v>
      </c>
      <c r="F94" s="35"/>
      <c r="G94" s="35"/>
      <c r="H94" s="35"/>
      <c r="I94" s="35"/>
      <c r="J94" s="36"/>
    </row>
    <row r="95" spans="1:16" x14ac:dyDescent="0.25">
      <c r="A95" s="26" t="s">
        <v>29</v>
      </c>
      <c r="B95" s="26">
        <v>32</v>
      </c>
      <c r="C95" s="27" t="s">
        <v>145</v>
      </c>
      <c r="D95" s="26" t="s">
        <v>31</v>
      </c>
      <c r="E95" s="28" t="s">
        <v>146</v>
      </c>
      <c r="F95" s="29" t="s">
        <v>135</v>
      </c>
      <c r="G95" s="30">
        <v>635</v>
      </c>
      <c r="H95" s="31">
        <v>0</v>
      </c>
      <c r="I95" s="32">
        <f>ROUND(G95*H95,P4)</f>
        <v>0</v>
      </c>
      <c r="J95" s="26"/>
      <c r="O95" s="33">
        <f>I95*0.21</f>
        <v>0</v>
      </c>
      <c r="P95">
        <v>3</v>
      </c>
    </row>
    <row r="96" spans="1:16" x14ac:dyDescent="0.25">
      <c r="A96" s="26" t="s">
        <v>34</v>
      </c>
      <c r="B96" s="34"/>
      <c r="C96" s="35"/>
      <c r="D96" s="35"/>
      <c r="E96" s="28" t="s">
        <v>147</v>
      </c>
      <c r="F96" s="35"/>
      <c r="G96" s="35"/>
      <c r="H96" s="35"/>
      <c r="I96" s="35"/>
      <c r="J96" s="36"/>
    </row>
    <row r="97" spans="1:16" ht="30" x14ac:dyDescent="0.25">
      <c r="A97" s="26" t="s">
        <v>58</v>
      </c>
      <c r="B97" s="34"/>
      <c r="C97" s="35"/>
      <c r="D97" s="35"/>
      <c r="E97" s="40" t="s">
        <v>148</v>
      </c>
      <c r="F97" s="35"/>
      <c r="G97" s="35"/>
      <c r="H97" s="35"/>
      <c r="I97" s="35"/>
      <c r="J97" s="36"/>
    </row>
    <row r="98" spans="1:16" ht="75" x14ac:dyDescent="0.25">
      <c r="A98" s="26" t="s">
        <v>36</v>
      </c>
      <c r="B98" s="34"/>
      <c r="C98" s="35"/>
      <c r="D98" s="35"/>
      <c r="E98" s="28" t="s">
        <v>149</v>
      </c>
      <c r="F98" s="35"/>
      <c r="G98" s="35"/>
      <c r="H98" s="35"/>
      <c r="I98" s="35"/>
      <c r="J98" s="36"/>
    </row>
    <row r="99" spans="1:16" x14ac:dyDescent="0.25">
      <c r="A99" s="20" t="s">
        <v>26</v>
      </c>
      <c r="B99" s="21"/>
      <c r="C99" s="22" t="s">
        <v>150</v>
      </c>
      <c r="D99" s="23"/>
      <c r="E99" s="20" t="s">
        <v>151</v>
      </c>
      <c r="F99" s="23"/>
      <c r="G99" s="23"/>
      <c r="H99" s="23"/>
      <c r="I99" s="24">
        <f>SUMIFS(I100:I107,A100:A107,"P")</f>
        <v>0</v>
      </c>
      <c r="J99" s="25"/>
    </row>
    <row r="100" spans="1:16" x14ac:dyDescent="0.25">
      <c r="A100" s="26" t="s">
        <v>29</v>
      </c>
      <c r="B100" s="26">
        <v>33</v>
      </c>
      <c r="C100" s="27" t="s">
        <v>152</v>
      </c>
      <c r="D100" s="26" t="s">
        <v>153</v>
      </c>
      <c r="E100" s="28" t="s">
        <v>154</v>
      </c>
      <c r="F100" s="29" t="s">
        <v>135</v>
      </c>
      <c r="G100" s="30">
        <v>787.1</v>
      </c>
      <c r="H100" s="31">
        <v>0</v>
      </c>
      <c r="I100" s="32">
        <f>ROUND(G100*H100,P4)</f>
        <v>0</v>
      </c>
      <c r="J100" s="26"/>
      <c r="O100" s="33">
        <f>I100*0.21</f>
        <v>0</v>
      </c>
      <c r="P100">
        <v>3</v>
      </c>
    </row>
    <row r="101" spans="1:16" ht="45" x14ac:dyDescent="0.25">
      <c r="A101" s="26" t="s">
        <v>34</v>
      </c>
      <c r="B101" s="34"/>
      <c r="C101" s="35"/>
      <c r="D101" s="35"/>
      <c r="E101" s="28" t="s">
        <v>155</v>
      </c>
      <c r="F101" s="35"/>
      <c r="G101" s="35"/>
      <c r="H101" s="35"/>
      <c r="I101" s="35"/>
      <c r="J101" s="36"/>
    </row>
    <row r="102" spans="1:16" ht="30" x14ac:dyDescent="0.25">
      <c r="A102" s="26" t="s">
        <v>58</v>
      </c>
      <c r="B102" s="34"/>
      <c r="C102" s="35"/>
      <c r="D102" s="35"/>
      <c r="E102" s="40" t="s">
        <v>156</v>
      </c>
      <c r="F102" s="35"/>
      <c r="G102" s="35"/>
      <c r="H102" s="35"/>
      <c r="I102" s="35"/>
      <c r="J102" s="36"/>
    </row>
    <row r="103" spans="1:16" ht="150" x14ac:dyDescent="0.25">
      <c r="A103" s="26" t="s">
        <v>36</v>
      </c>
      <c r="B103" s="34"/>
      <c r="C103" s="35"/>
      <c r="D103" s="35"/>
      <c r="E103" s="28" t="s">
        <v>157</v>
      </c>
      <c r="F103" s="35"/>
      <c r="G103" s="35"/>
      <c r="H103" s="35"/>
      <c r="I103" s="35"/>
      <c r="J103" s="36"/>
    </row>
    <row r="104" spans="1:16" x14ac:dyDescent="0.25">
      <c r="A104" s="26" t="s">
        <v>29</v>
      </c>
      <c r="B104" s="26">
        <v>34</v>
      </c>
      <c r="C104" s="27" t="s">
        <v>152</v>
      </c>
      <c r="D104" s="26" t="s">
        <v>31</v>
      </c>
      <c r="E104" s="28" t="s">
        <v>154</v>
      </c>
      <c r="F104" s="29" t="s">
        <v>135</v>
      </c>
      <c r="G104" s="30">
        <v>307.5</v>
      </c>
      <c r="H104" s="31">
        <v>0</v>
      </c>
      <c r="I104" s="32">
        <f>ROUND(G104*H104,P4)</f>
        <v>0</v>
      </c>
      <c r="J104" s="26"/>
      <c r="O104" s="33">
        <f>I104*0.21</f>
        <v>0</v>
      </c>
      <c r="P104">
        <v>3</v>
      </c>
    </row>
    <row r="105" spans="1:16" ht="45" x14ac:dyDescent="0.25">
      <c r="A105" s="26" t="s">
        <v>34</v>
      </c>
      <c r="B105" s="34"/>
      <c r="C105" s="35"/>
      <c r="D105" s="35"/>
      <c r="E105" s="28" t="s">
        <v>158</v>
      </c>
      <c r="F105" s="35"/>
      <c r="G105" s="35"/>
      <c r="H105" s="35"/>
      <c r="I105" s="35"/>
      <c r="J105" s="36"/>
    </row>
    <row r="106" spans="1:16" ht="75" x14ac:dyDescent="0.25">
      <c r="A106" s="26" t="s">
        <v>58</v>
      </c>
      <c r="B106" s="34"/>
      <c r="C106" s="35"/>
      <c r="D106" s="35"/>
      <c r="E106" s="40" t="s">
        <v>159</v>
      </c>
      <c r="F106" s="35"/>
      <c r="G106" s="35"/>
      <c r="H106" s="35"/>
      <c r="I106" s="35"/>
      <c r="J106" s="36"/>
    </row>
    <row r="107" spans="1:16" ht="150" x14ac:dyDescent="0.25">
      <c r="A107" s="26" t="s">
        <v>36</v>
      </c>
      <c r="B107" s="34"/>
      <c r="C107" s="35"/>
      <c r="D107" s="35"/>
      <c r="E107" s="28" t="s">
        <v>157</v>
      </c>
      <c r="F107" s="35"/>
      <c r="G107" s="35"/>
      <c r="H107" s="35"/>
      <c r="I107" s="35"/>
      <c r="J107" s="36"/>
    </row>
    <row r="108" spans="1:16" x14ac:dyDescent="0.25">
      <c r="A108" s="20" t="s">
        <v>26</v>
      </c>
      <c r="B108" s="21"/>
      <c r="C108" s="22" t="s">
        <v>160</v>
      </c>
      <c r="D108" s="23"/>
      <c r="E108" s="20" t="s">
        <v>161</v>
      </c>
      <c r="F108" s="23"/>
      <c r="G108" s="23"/>
      <c r="H108" s="23"/>
      <c r="I108" s="24">
        <f>SUMIFS(I109:I148,A109:A148,"P")</f>
        <v>0</v>
      </c>
      <c r="J108" s="25"/>
    </row>
    <row r="109" spans="1:16" x14ac:dyDescent="0.25">
      <c r="A109" s="26" t="s">
        <v>29</v>
      </c>
      <c r="B109" s="26">
        <v>36</v>
      </c>
      <c r="C109" s="27" t="s">
        <v>162</v>
      </c>
      <c r="D109" s="26" t="s">
        <v>3</v>
      </c>
      <c r="E109" s="28" t="s">
        <v>163</v>
      </c>
      <c r="F109" s="29" t="s">
        <v>135</v>
      </c>
      <c r="G109" s="30">
        <v>787.1</v>
      </c>
      <c r="H109" s="31">
        <v>0</v>
      </c>
      <c r="I109" s="32">
        <f>ROUND(G109*H109,P4)</f>
        <v>0</v>
      </c>
      <c r="J109" s="26"/>
      <c r="O109" s="33">
        <f>I109*0.21</f>
        <v>0</v>
      </c>
      <c r="P109">
        <v>3</v>
      </c>
    </row>
    <row r="110" spans="1:16" ht="90" x14ac:dyDescent="0.25">
      <c r="A110" s="26" t="s">
        <v>34</v>
      </c>
      <c r="B110" s="34"/>
      <c r="C110" s="35"/>
      <c r="D110" s="35"/>
      <c r="E110" s="28" t="s">
        <v>164</v>
      </c>
      <c r="F110" s="35"/>
      <c r="G110" s="35"/>
      <c r="H110" s="35"/>
      <c r="I110" s="35"/>
      <c r="J110" s="36"/>
    </row>
    <row r="111" spans="1:16" ht="30" x14ac:dyDescent="0.25">
      <c r="A111" s="26" t="s">
        <v>58</v>
      </c>
      <c r="B111" s="34"/>
      <c r="C111" s="35"/>
      <c r="D111" s="35"/>
      <c r="E111" s="40" t="s">
        <v>165</v>
      </c>
      <c r="F111" s="35"/>
      <c r="G111" s="35"/>
      <c r="H111" s="35"/>
      <c r="I111" s="35"/>
      <c r="J111" s="36"/>
    </row>
    <row r="112" spans="1:16" ht="90" x14ac:dyDescent="0.25">
      <c r="A112" s="26" t="s">
        <v>36</v>
      </c>
      <c r="B112" s="34"/>
      <c r="C112" s="35"/>
      <c r="D112" s="35"/>
      <c r="E112" s="28" t="s">
        <v>166</v>
      </c>
      <c r="F112" s="35"/>
      <c r="G112" s="35"/>
      <c r="H112" s="35"/>
      <c r="I112" s="35"/>
      <c r="J112" s="36"/>
    </row>
    <row r="113" spans="1:16" x14ac:dyDescent="0.25">
      <c r="A113" s="26" t="s">
        <v>29</v>
      </c>
      <c r="B113" s="26">
        <v>37</v>
      </c>
      <c r="C113" s="27" t="s">
        <v>167</v>
      </c>
      <c r="D113" s="26" t="s">
        <v>3</v>
      </c>
      <c r="E113" s="28" t="s">
        <v>168</v>
      </c>
      <c r="F113" s="29" t="s">
        <v>135</v>
      </c>
      <c r="G113" s="30">
        <v>787.1</v>
      </c>
      <c r="H113" s="31">
        <v>0</v>
      </c>
      <c r="I113" s="32">
        <f>ROUND(G113*H113,P4)</f>
        <v>0</v>
      </c>
      <c r="J113" s="26"/>
      <c r="O113" s="33">
        <f>I113*0.21</f>
        <v>0</v>
      </c>
      <c r="P113">
        <v>3</v>
      </c>
    </row>
    <row r="114" spans="1:16" ht="45" x14ac:dyDescent="0.25">
      <c r="A114" s="26" t="s">
        <v>34</v>
      </c>
      <c r="B114" s="34"/>
      <c r="C114" s="35"/>
      <c r="D114" s="35"/>
      <c r="E114" s="28" t="s">
        <v>169</v>
      </c>
      <c r="F114" s="35"/>
      <c r="G114" s="35"/>
      <c r="H114" s="35"/>
      <c r="I114" s="35"/>
      <c r="J114" s="36"/>
    </row>
    <row r="115" spans="1:16" ht="30" x14ac:dyDescent="0.25">
      <c r="A115" s="26" t="s">
        <v>58</v>
      </c>
      <c r="B115" s="34"/>
      <c r="C115" s="35"/>
      <c r="D115" s="35"/>
      <c r="E115" s="40" t="s">
        <v>165</v>
      </c>
      <c r="F115" s="35"/>
      <c r="G115" s="35"/>
      <c r="H115" s="35"/>
      <c r="I115" s="35"/>
      <c r="J115" s="36"/>
    </row>
    <row r="116" spans="1:16" ht="90" x14ac:dyDescent="0.25">
      <c r="A116" s="26" t="s">
        <v>36</v>
      </c>
      <c r="B116" s="34"/>
      <c r="C116" s="35"/>
      <c r="D116" s="35"/>
      <c r="E116" s="28" t="s">
        <v>166</v>
      </c>
      <c r="F116" s="35"/>
      <c r="G116" s="35"/>
      <c r="H116" s="35"/>
      <c r="I116" s="35"/>
      <c r="J116" s="36"/>
    </row>
    <row r="117" spans="1:16" x14ac:dyDescent="0.25">
      <c r="A117" s="26" t="s">
        <v>29</v>
      </c>
      <c r="B117" s="26">
        <v>38</v>
      </c>
      <c r="C117" s="27" t="s">
        <v>170</v>
      </c>
      <c r="D117" s="26" t="s">
        <v>31</v>
      </c>
      <c r="E117" s="28" t="s">
        <v>171</v>
      </c>
      <c r="F117" s="29" t="s">
        <v>135</v>
      </c>
      <c r="G117" s="30">
        <v>2361</v>
      </c>
      <c r="H117" s="31">
        <v>0</v>
      </c>
      <c r="I117" s="32">
        <f>ROUND(G117*H117,P4)</f>
        <v>0</v>
      </c>
      <c r="J117" s="26"/>
      <c r="O117" s="33">
        <f>I117*0.21</f>
        <v>0</v>
      </c>
      <c r="P117">
        <v>3</v>
      </c>
    </row>
    <row r="118" spans="1:16" ht="75" x14ac:dyDescent="0.25">
      <c r="A118" s="26" t="s">
        <v>34</v>
      </c>
      <c r="B118" s="34"/>
      <c r="C118" s="35"/>
      <c r="D118" s="35"/>
      <c r="E118" s="28" t="s">
        <v>172</v>
      </c>
      <c r="F118" s="35"/>
      <c r="G118" s="35"/>
      <c r="H118" s="35"/>
      <c r="I118" s="35"/>
      <c r="J118" s="36"/>
    </row>
    <row r="119" spans="1:16" ht="30" x14ac:dyDescent="0.25">
      <c r="A119" s="26" t="s">
        <v>58</v>
      </c>
      <c r="B119" s="34"/>
      <c r="C119" s="35"/>
      <c r="D119" s="35"/>
      <c r="E119" s="40" t="s">
        <v>173</v>
      </c>
      <c r="F119" s="35"/>
      <c r="G119" s="35"/>
      <c r="H119" s="35"/>
      <c r="I119" s="35"/>
      <c r="J119" s="36"/>
    </row>
    <row r="120" spans="1:16" ht="120" x14ac:dyDescent="0.25">
      <c r="A120" s="26" t="s">
        <v>36</v>
      </c>
      <c r="B120" s="34"/>
      <c r="C120" s="35"/>
      <c r="D120" s="35"/>
      <c r="E120" s="28" t="s">
        <v>174</v>
      </c>
      <c r="F120" s="35"/>
      <c r="G120" s="35"/>
      <c r="H120" s="35"/>
      <c r="I120" s="35"/>
      <c r="J120" s="36"/>
    </row>
    <row r="121" spans="1:16" x14ac:dyDescent="0.25">
      <c r="A121" s="26" t="s">
        <v>29</v>
      </c>
      <c r="B121" s="26">
        <v>39</v>
      </c>
      <c r="C121" s="27" t="s">
        <v>175</v>
      </c>
      <c r="D121" s="26" t="s">
        <v>93</v>
      </c>
      <c r="E121" s="28" t="s">
        <v>176</v>
      </c>
      <c r="F121" s="29" t="s">
        <v>135</v>
      </c>
      <c r="G121" s="30">
        <v>11890.704</v>
      </c>
      <c r="H121" s="31">
        <v>0</v>
      </c>
      <c r="I121" s="32">
        <f>ROUND(G121*H121,P4)</f>
        <v>0</v>
      </c>
      <c r="J121" s="26"/>
      <c r="O121" s="33">
        <f>I121*0.21</f>
        <v>0</v>
      </c>
      <c r="P121">
        <v>3</v>
      </c>
    </row>
    <row r="122" spans="1:16" ht="45" x14ac:dyDescent="0.25">
      <c r="A122" s="26" t="s">
        <v>34</v>
      </c>
      <c r="B122" s="34"/>
      <c r="C122" s="35"/>
      <c r="D122" s="35"/>
      <c r="E122" s="28" t="s">
        <v>177</v>
      </c>
      <c r="F122" s="35"/>
      <c r="G122" s="35"/>
      <c r="H122" s="35"/>
      <c r="I122" s="35"/>
      <c r="J122" s="36"/>
    </row>
    <row r="123" spans="1:16" ht="60" x14ac:dyDescent="0.25">
      <c r="A123" s="26" t="s">
        <v>58</v>
      </c>
      <c r="B123" s="34"/>
      <c r="C123" s="35"/>
      <c r="D123" s="35"/>
      <c r="E123" s="40" t="s">
        <v>178</v>
      </c>
      <c r="F123" s="35"/>
      <c r="G123" s="35"/>
      <c r="H123" s="35"/>
      <c r="I123" s="35"/>
      <c r="J123" s="36"/>
    </row>
    <row r="124" spans="1:16" ht="120" x14ac:dyDescent="0.25">
      <c r="A124" s="26" t="s">
        <v>36</v>
      </c>
      <c r="B124" s="34"/>
      <c r="C124" s="35"/>
      <c r="D124" s="35"/>
      <c r="E124" s="28" t="s">
        <v>179</v>
      </c>
      <c r="F124" s="35"/>
      <c r="G124" s="35"/>
      <c r="H124" s="35"/>
      <c r="I124" s="35"/>
      <c r="J124" s="36"/>
    </row>
    <row r="125" spans="1:16" x14ac:dyDescent="0.25">
      <c r="A125" s="26" t="s">
        <v>29</v>
      </c>
      <c r="B125" s="26">
        <v>40</v>
      </c>
      <c r="C125" s="27" t="s">
        <v>175</v>
      </c>
      <c r="D125" s="26" t="s">
        <v>64</v>
      </c>
      <c r="E125" s="28" t="s">
        <v>176</v>
      </c>
      <c r="F125" s="29" t="s">
        <v>135</v>
      </c>
      <c r="G125" s="30">
        <v>11522</v>
      </c>
      <c r="H125" s="31">
        <v>0</v>
      </c>
      <c r="I125" s="32">
        <f>ROUND(G125*H125,P4)</f>
        <v>0</v>
      </c>
      <c r="J125" s="26"/>
      <c r="O125" s="33">
        <f>I125*0.21</f>
        <v>0</v>
      </c>
      <c r="P125">
        <v>3</v>
      </c>
    </row>
    <row r="126" spans="1:16" ht="45" x14ac:dyDescent="0.25">
      <c r="A126" s="26" t="s">
        <v>34</v>
      </c>
      <c r="B126" s="34"/>
      <c r="C126" s="35"/>
      <c r="D126" s="35"/>
      <c r="E126" s="28" t="s">
        <v>180</v>
      </c>
      <c r="F126" s="35"/>
      <c r="G126" s="35"/>
      <c r="H126" s="35"/>
      <c r="I126" s="35"/>
      <c r="J126" s="36"/>
    </row>
    <row r="127" spans="1:16" ht="60" x14ac:dyDescent="0.25">
      <c r="A127" s="26" t="s">
        <v>58</v>
      </c>
      <c r="B127" s="34"/>
      <c r="C127" s="35"/>
      <c r="D127" s="35"/>
      <c r="E127" s="40" t="s">
        <v>181</v>
      </c>
      <c r="F127" s="35"/>
      <c r="G127" s="35"/>
      <c r="H127" s="35"/>
      <c r="I127" s="35"/>
      <c r="J127" s="36"/>
    </row>
    <row r="128" spans="1:16" ht="120" x14ac:dyDescent="0.25">
      <c r="A128" s="26" t="s">
        <v>36</v>
      </c>
      <c r="B128" s="34"/>
      <c r="C128" s="35"/>
      <c r="D128" s="35"/>
      <c r="E128" s="28" t="s">
        <v>179</v>
      </c>
      <c r="F128" s="35"/>
      <c r="G128" s="35"/>
      <c r="H128" s="35"/>
      <c r="I128" s="35"/>
      <c r="J128" s="36"/>
    </row>
    <row r="129" spans="1:16" x14ac:dyDescent="0.25">
      <c r="A129" s="26" t="s">
        <v>29</v>
      </c>
      <c r="B129" s="26">
        <v>41</v>
      </c>
      <c r="C129" s="27" t="s">
        <v>182</v>
      </c>
      <c r="D129" s="26" t="s">
        <v>31</v>
      </c>
      <c r="E129" s="28" t="s">
        <v>183</v>
      </c>
      <c r="F129" s="29" t="s">
        <v>135</v>
      </c>
      <c r="G129" s="30">
        <v>11522</v>
      </c>
      <c r="H129" s="31">
        <v>0</v>
      </c>
      <c r="I129" s="32">
        <f>ROUND(G129*H129,P4)</f>
        <v>0</v>
      </c>
      <c r="J129" s="26"/>
      <c r="O129" s="33">
        <f>I129*0.21</f>
        <v>0</v>
      </c>
      <c r="P129">
        <v>3</v>
      </c>
    </row>
    <row r="130" spans="1:16" ht="30" x14ac:dyDescent="0.25">
      <c r="A130" s="26" t="s">
        <v>34</v>
      </c>
      <c r="B130" s="34"/>
      <c r="C130" s="35"/>
      <c r="D130" s="35"/>
      <c r="E130" s="28" t="s">
        <v>184</v>
      </c>
      <c r="F130" s="35"/>
      <c r="G130" s="35"/>
      <c r="H130" s="35"/>
      <c r="I130" s="35"/>
      <c r="J130" s="36"/>
    </row>
    <row r="131" spans="1:16" ht="60" x14ac:dyDescent="0.25">
      <c r="A131" s="26" t="s">
        <v>58</v>
      </c>
      <c r="B131" s="34"/>
      <c r="C131" s="35"/>
      <c r="D131" s="35"/>
      <c r="E131" s="40" t="s">
        <v>181</v>
      </c>
      <c r="F131" s="35"/>
      <c r="G131" s="35"/>
      <c r="H131" s="35"/>
      <c r="I131" s="35"/>
      <c r="J131" s="36"/>
    </row>
    <row r="132" spans="1:16" ht="195" x14ac:dyDescent="0.25">
      <c r="A132" s="26" t="s">
        <v>36</v>
      </c>
      <c r="B132" s="34"/>
      <c r="C132" s="35"/>
      <c r="D132" s="35"/>
      <c r="E132" s="28" t="s">
        <v>185</v>
      </c>
      <c r="F132" s="35"/>
      <c r="G132" s="35"/>
      <c r="H132" s="35"/>
      <c r="I132" s="35"/>
      <c r="J132" s="36"/>
    </row>
    <row r="133" spans="1:16" x14ac:dyDescent="0.25">
      <c r="A133" s="26" t="s">
        <v>29</v>
      </c>
      <c r="B133" s="26">
        <v>42</v>
      </c>
      <c r="C133" s="27" t="s">
        <v>186</v>
      </c>
      <c r="D133" s="26" t="s">
        <v>31</v>
      </c>
      <c r="E133" s="28" t="s">
        <v>187</v>
      </c>
      <c r="F133" s="29" t="s">
        <v>71</v>
      </c>
      <c r="G133" s="30">
        <v>6.9660000000000002</v>
      </c>
      <c r="H133" s="31">
        <v>0</v>
      </c>
      <c r="I133" s="32">
        <f>ROUND(G133*H133,P4)</f>
        <v>0</v>
      </c>
      <c r="J133" s="26"/>
      <c r="O133" s="33">
        <f>I133*0.21</f>
        <v>0</v>
      </c>
      <c r="P133">
        <v>3</v>
      </c>
    </row>
    <row r="134" spans="1:16" ht="30" x14ac:dyDescent="0.25">
      <c r="A134" s="26" t="s">
        <v>34</v>
      </c>
      <c r="B134" s="34"/>
      <c r="C134" s="35"/>
      <c r="D134" s="35"/>
      <c r="E134" s="28" t="s">
        <v>188</v>
      </c>
      <c r="F134" s="35"/>
      <c r="G134" s="35"/>
      <c r="H134" s="35"/>
      <c r="I134" s="35"/>
      <c r="J134" s="36"/>
    </row>
    <row r="135" spans="1:16" ht="45" x14ac:dyDescent="0.25">
      <c r="A135" s="26" t="s">
        <v>58</v>
      </c>
      <c r="B135" s="34"/>
      <c r="C135" s="35"/>
      <c r="D135" s="35"/>
      <c r="E135" s="40" t="s">
        <v>189</v>
      </c>
      <c r="F135" s="35"/>
      <c r="G135" s="35"/>
      <c r="H135" s="35"/>
      <c r="I135" s="35"/>
      <c r="J135" s="36"/>
    </row>
    <row r="136" spans="1:16" ht="195" x14ac:dyDescent="0.25">
      <c r="A136" s="26" t="s">
        <v>36</v>
      </c>
      <c r="B136" s="34"/>
      <c r="C136" s="35"/>
      <c r="D136" s="35"/>
      <c r="E136" s="28" t="s">
        <v>185</v>
      </c>
      <c r="F136" s="35"/>
      <c r="G136" s="35"/>
      <c r="H136" s="35"/>
      <c r="I136" s="35"/>
      <c r="J136" s="36"/>
    </row>
    <row r="137" spans="1:16" x14ac:dyDescent="0.25">
      <c r="A137" s="26" t="s">
        <v>29</v>
      </c>
      <c r="B137" s="26">
        <v>43</v>
      </c>
      <c r="C137" s="27" t="s">
        <v>190</v>
      </c>
      <c r="D137" s="26" t="s">
        <v>31</v>
      </c>
      <c r="E137" s="28" t="s">
        <v>191</v>
      </c>
      <c r="F137" s="29" t="s">
        <v>135</v>
      </c>
      <c r="G137" s="30">
        <v>11818.464</v>
      </c>
      <c r="H137" s="31">
        <v>0</v>
      </c>
      <c r="I137" s="32">
        <f>ROUND(G137*H137,P4)</f>
        <v>0</v>
      </c>
      <c r="J137" s="26"/>
      <c r="O137" s="33">
        <f>I137*0.21</f>
        <v>0</v>
      </c>
      <c r="P137">
        <v>3</v>
      </c>
    </row>
    <row r="138" spans="1:16" ht="30" x14ac:dyDescent="0.25">
      <c r="A138" s="26" t="s">
        <v>34</v>
      </c>
      <c r="B138" s="34"/>
      <c r="C138" s="35"/>
      <c r="D138" s="35"/>
      <c r="E138" s="28" t="s">
        <v>192</v>
      </c>
      <c r="F138" s="35"/>
      <c r="G138" s="35"/>
      <c r="H138" s="35"/>
      <c r="I138" s="35"/>
      <c r="J138" s="36"/>
    </row>
    <row r="139" spans="1:16" ht="60" x14ac:dyDescent="0.25">
      <c r="A139" s="26" t="s">
        <v>58</v>
      </c>
      <c r="B139" s="34"/>
      <c r="C139" s="35"/>
      <c r="D139" s="35"/>
      <c r="E139" s="40" t="s">
        <v>193</v>
      </c>
      <c r="F139" s="35"/>
      <c r="G139" s="35"/>
      <c r="H139" s="35"/>
      <c r="I139" s="35"/>
      <c r="J139" s="36"/>
    </row>
    <row r="140" spans="1:16" ht="195" x14ac:dyDescent="0.25">
      <c r="A140" s="26" t="s">
        <v>36</v>
      </c>
      <c r="B140" s="34"/>
      <c r="C140" s="35"/>
      <c r="D140" s="35"/>
      <c r="E140" s="28" t="s">
        <v>185</v>
      </c>
      <c r="F140" s="35"/>
      <c r="G140" s="35"/>
      <c r="H140" s="35"/>
      <c r="I140" s="35"/>
      <c r="J140" s="36"/>
    </row>
    <row r="141" spans="1:16" x14ac:dyDescent="0.25">
      <c r="A141" s="26" t="s">
        <v>29</v>
      </c>
      <c r="B141" s="26">
        <v>44</v>
      </c>
      <c r="C141" s="27" t="s">
        <v>194</v>
      </c>
      <c r="D141" s="26" t="s">
        <v>3</v>
      </c>
      <c r="E141" s="28" t="s">
        <v>195</v>
      </c>
      <c r="F141" s="29" t="s">
        <v>135</v>
      </c>
      <c r="G141" s="30">
        <v>763.95</v>
      </c>
      <c r="H141" s="31">
        <v>0</v>
      </c>
      <c r="I141" s="32">
        <f>ROUND(G141*H141,P4)</f>
        <v>0</v>
      </c>
      <c r="J141" s="26"/>
      <c r="O141" s="33">
        <f>I141*0.21</f>
        <v>0</v>
      </c>
      <c r="P141">
        <v>3</v>
      </c>
    </row>
    <row r="142" spans="1:16" ht="60" x14ac:dyDescent="0.25">
      <c r="A142" s="26" t="s">
        <v>34</v>
      </c>
      <c r="B142" s="34"/>
      <c r="C142" s="35"/>
      <c r="D142" s="35"/>
      <c r="E142" s="28" t="s">
        <v>196</v>
      </c>
      <c r="F142" s="35"/>
      <c r="G142" s="35"/>
      <c r="H142" s="35"/>
      <c r="I142" s="35"/>
      <c r="J142" s="36"/>
    </row>
    <row r="143" spans="1:16" ht="30" x14ac:dyDescent="0.25">
      <c r="A143" s="26" t="s">
        <v>58</v>
      </c>
      <c r="B143" s="34"/>
      <c r="C143" s="35"/>
      <c r="D143" s="35"/>
      <c r="E143" s="40" t="s">
        <v>197</v>
      </c>
      <c r="F143" s="35"/>
      <c r="G143" s="35"/>
      <c r="H143" s="35"/>
      <c r="I143" s="35"/>
      <c r="J143" s="36"/>
    </row>
    <row r="144" spans="1:16" ht="195" x14ac:dyDescent="0.25">
      <c r="A144" s="26" t="s">
        <v>36</v>
      </c>
      <c r="B144" s="34"/>
      <c r="C144" s="35"/>
      <c r="D144" s="35"/>
      <c r="E144" s="28" t="s">
        <v>185</v>
      </c>
      <c r="F144" s="35"/>
      <c r="G144" s="35"/>
      <c r="H144" s="35"/>
      <c r="I144" s="35"/>
      <c r="J144" s="36"/>
    </row>
    <row r="145" spans="1:16" x14ac:dyDescent="0.25">
      <c r="A145" s="26" t="s">
        <v>29</v>
      </c>
      <c r="B145" s="26">
        <v>48</v>
      </c>
      <c r="C145" s="27" t="s">
        <v>198</v>
      </c>
      <c r="D145" s="26" t="s">
        <v>140</v>
      </c>
      <c r="E145" s="28" t="s">
        <v>199</v>
      </c>
      <c r="F145" s="29" t="s">
        <v>200</v>
      </c>
      <c r="G145" s="30">
        <v>1682.3</v>
      </c>
      <c r="H145" s="31">
        <v>0</v>
      </c>
      <c r="I145" s="32">
        <f>ROUND(G145*H145,P4)</f>
        <v>0</v>
      </c>
      <c r="J145" s="26"/>
      <c r="O145" s="33">
        <f>I145*0.21</f>
        <v>0</v>
      </c>
      <c r="P145">
        <v>3</v>
      </c>
    </row>
    <row r="146" spans="1:16" ht="45" x14ac:dyDescent="0.25">
      <c r="A146" s="26" t="s">
        <v>34</v>
      </c>
      <c r="B146" s="34"/>
      <c r="C146" s="35"/>
      <c r="D146" s="35"/>
      <c r="E146" s="28" t="s">
        <v>201</v>
      </c>
      <c r="F146" s="35"/>
      <c r="G146" s="35"/>
      <c r="H146" s="35"/>
      <c r="I146" s="35"/>
      <c r="J146" s="36"/>
    </row>
    <row r="147" spans="1:16" ht="135" x14ac:dyDescent="0.25">
      <c r="A147" s="26" t="s">
        <v>58</v>
      </c>
      <c r="B147" s="34"/>
      <c r="C147" s="35"/>
      <c r="D147" s="35"/>
      <c r="E147" s="40" t="s">
        <v>202</v>
      </c>
      <c r="F147" s="35"/>
      <c r="G147" s="35"/>
      <c r="H147" s="35"/>
      <c r="I147" s="35"/>
      <c r="J147" s="36"/>
    </row>
    <row r="148" spans="1:16" ht="75" x14ac:dyDescent="0.25">
      <c r="A148" s="26" t="s">
        <v>36</v>
      </c>
      <c r="B148" s="34"/>
      <c r="C148" s="35"/>
      <c r="D148" s="35"/>
      <c r="E148" s="28" t="s">
        <v>203</v>
      </c>
      <c r="F148" s="35"/>
      <c r="G148" s="35"/>
      <c r="H148" s="35"/>
      <c r="I148" s="35"/>
      <c r="J148" s="36"/>
    </row>
    <row r="149" spans="1:16" x14ac:dyDescent="0.25">
      <c r="A149" s="20" t="s">
        <v>26</v>
      </c>
      <c r="B149" s="21"/>
      <c r="C149" s="22" t="s">
        <v>204</v>
      </c>
      <c r="D149" s="23"/>
      <c r="E149" s="20" t="s">
        <v>205</v>
      </c>
      <c r="F149" s="23"/>
      <c r="G149" s="23"/>
      <c r="H149" s="23"/>
      <c r="I149" s="24">
        <f>SUMIFS(I150:I157,A150:A157,"P")</f>
        <v>0</v>
      </c>
      <c r="J149" s="25"/>
    </row>
    <row r="150" spans="1:16" x14ac:dyDescent="0.25">
      <c r="A150" s="26" t="s">
        <v>29</v>
      </c>
      <c r="B150" s="26">
        <v>49</v>
      </c>
      <c r="C150" s="27" t="s">
        <v>206</v>
      </c>
      <c r="D150" s="26" t="s">
        <v>64</v>
      </c>
      <c r="E150" s="28" t="s">
        <v>207</v>
      </c>
      <c r="F150" s="29" t="s">
        <v>208</v>
      </c>
      <c r="G150" s="30">
        <v>78</v>
      </c>
      <c r="H150" s="31">
        <v>0</v>
      </c>
      <c r="I150" s="32">
        <f>ROUND(G150*H150,P4)</f>
        <v>0</v>
      </c>
      <c r="J150" s="26"/>
      <c r="O150" s="33">
        <f>I150*0.21</f>
        <v>0</v>
      </c>
      <c r="P150">
        <v>3</v>
      </c>
    </row>
    <row r="151" spans="1:16" x14ac:dyDescent="0.25">
      <c r="A151" s="26" t="s">
        <v>34</v>
      </c>
      <c r="B151" s="34"/>
      <c r="C151" s="35"/>
      <c r="D151" s="35"/>
      <c r="E151" s="28" t="s">
        <v>209</v>
      </c>
      <c r="F151" s="35"/>
      <c r="G151" s="35"/>
      <c r="H151" s="35"/>
      <c r="I151" s="35"/>
      <c r="J151" s="36"/>
    </row>
    <row r="152" spans="1:16" ht="30" x14ac:dyDescent="0.25">
      <c r="A152" s="26" t="s">
        <v>58</v>
      </c>
      <c r="B152" s="34"/>
      <c r="C152" s="35"/>
      <c r="D152" s="35"/>
      <c r="E152" s="40" t="s">
        <v>210</v>
      </c>
      <c r="F152" s="35"/>
      <c r="G152" s="35"/>
      <c r="H152" s="35"/>
      <c r="I152" s="35"/>
      <c r="J152" s="36"/>
    </row>
    <row r="153" spans="1:16" ht="90" x14ac:dyDescent="0.25">
      <c r="A153" s="26" t="s">
        <v>36</v>
      </c>
      <c r="B153" s="34"/>
      <c r="C153" s="35"/>
      <c r="D153" s="35"/>
      <c r="E153" s="28" t="s">
        <v>211</v>
      </c>
      <c r="F153" s="35"/>
      <c r="G153" s="35"/>
      <c r="H153" s="35"/>
      <c r="I153" s="35"/>
      <c r="J153" s="36"/>
    </row>
    <row r="154" spans="1:16" x14ac:dyDescent="0.25">
      <c r="A154" s="26" t="s">
        <v>29</v>
      </c>
      <c r="B154" s="26">
        <v>53</v>
      </c>
      <c r="C154" s="27" t="s">
        <v>212</v>
      </c>
      <c r="D154" s="26" t="s">
        <v>31</v>
      </c>
      <c r="E154" s="28" t="s">
        <v>213</v>
      </c>
      <c r="F154" s="29" t="s">
        <v>208</v>
      </c>
      <c r="G154" s="30">
        <v>78</v>
      </c>
      <c r="H154" s="31">
        <v>0</v>
      </c>
      <c r="I154" s="32">
        <f>ROUND(G154*H154,P4)</f>
        <v>0</v>
      </c>
      <c r="J154" s="26"/>
      <c r="O154" s="33">
        <f>I154*0.21</f>
        <v>0</v>
      </c>
      <c r="P154">
        <v>3</v>
      </c>
    </row>
    <row r="155" spans="1:16" ht="30" x14ac:dyDescent="0.25">
      <c r="A155" s="26" t="s">
        <v>34</v>
      </c>
      <c r="B155" s="34"/>
      <c r="C155" s="35"/>
      <c r="D155" s="35"/>
      <c r="E155" s="28" t="s">
        <v>214</v>
      </c>
      <c r="F155" s="35"/>
      <c r="G155" s="35"/>
      <c r="H155" s="35"/>
      <c r="I155" s="35"/>
      <c r="J155" s="36"/>
    </row>
    <row r="156" spans="1:16" ht="30" x14ac:dyDescent="0.25">
      <c r="A156" s="26" t="s">
        <v>58</v>
      </c>
      <c r="B156" s="34"/>
      <c r="C156" s="35"/>
      <c r="D156" s="35"/>
      <c r="E156" s="40" t="s">
        <v>215</v>
      </c>
      <c r="F156" s="35"/>
      <c r="G156" s="35"/>
      <c r="H156" s="35"/>
      <c r="I156" s="35"/>
      <c r="J156" s="36"/>
    </row>
    <row r="157" spans="1:16" ht="75" x14ac:dyDescent="0.25">
      <c r="A157" s="26" t="s">
        <v>36</v>
      </c>
      <c r="B157" s="37"/>
      <c r="C157" s="38"/>
      <c r="D157" s="38"/>
      <c r="E157" s="28" t="s">
        <v>216</v>
      </c>
      <c r="F157" s="38"/>
      <c r="G157" s="38"/>
      <c r="H157" s="38"/>
      <c r="I157" s="38"/>
      <c r="J157" s="39"/>
    </row>
  </sheetData>
  <sheetProtection algorithmName="SHA-512" hashValue="/b9GmJiCkGiWKEu689R88/XhvMQrU3ljac12Ak0v3t3ltvDatA9jsKyeeogiFHzYqrSm4AuEBx/CBUqjeFQTSA==" saltValue="KUE89Agmn5HvtJpwe+MTBvM4UG5MH5EMEOfUONMRY3ElqhsBzXvjrpMV+nhF2KsnF8cKjUB2boSplw415J+ssw==" spinCount="100000"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9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5" t="s">
        <v>5</v>
      </c>
      <c r="D3" s="46"/>
      <c r="E3" s="12" t="s">
        <v>6</v>
      </c>
      <c r="F3" s="7"/>
      <c r="G3" s="7"/>
      <c r="H3" s="13" t="s">
        <v>217</v>
      </c>
      <c r="I3" s="14">
        <f>SUMIFS(I9:I139,A9:A139,"SD")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5" t="s">
        <v>50</v>
      </c>
      <c r="D4" s="46"/>
      <c r="E4" s="12" t="s">
        <v>51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10" t="s">
        <v>12</v>
      </c>
      <c r="B5" s="11" t="s">
        <v>13</v>
      </c>
      <c r="C5" s="45" t="s">
        <v>217</v>
      </c>
      <c r="D5" s="46"/>
      <c r="E5" s="12" t="s">
        <v>218</v>
      </c>
      <c r="F5" s="7"/>
      <c r="G5" s="7"/>
      <c r="H5" s="7"/>
      <c r="I5" s="7"/>
      <c r="J5" s="9"/>
      <c r="O5">
        <v>0.21</v>
      </c>
    </row>
    <row r="6" spans="1:16" x14ac:dyDescent="0.25">
      <c r="A6" s="47" t="s">
        <v>15</v>
      </c>
      <c r="B6" s="48" t="s">
        <v>16</v>
      </c>
      <c r="C6" s="43" t="s">
        <v>17</v>
      </c>
      <c r="D6" s="43" t="s">
        <v>18</v>
      </c>
      <c r="E6" s="43" t="s">
        <v>19</v>
      </c>
      <c r="F6" s="43" t="s">
        <v>20</v>
      </c>
      <c r="G6" s="43" t="s">
        <v>21</v>
      </c>
      <c r="H6" s="43" t="s">
        <v>22</v>
      </c>
      <c r="I6" s="43"/>
      <c r="J6" s="44" t="s">
        <v>23</v>
      </c>
    </row>
    <row r="7" spans="1:16" x14ac:dyDescent="0.25">
      <c r="A7" s="47"/>
      <c r="B7" s="48"/>
      <c r="C7" s="43"/>
      <c r="D7" s="43"/>
      <c r="E7" s="43"/>
      <c r="F7" s="43"/>
      <c r="G7" s="43"/>
      <c r="H7" s="16" t="s">
        <v>24</v>
      </c>
      <c r="I7" s="16" t="s">
        <v>25</v>
      </c>
      <c r="J7" s="44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SUMIFS(I10:I21,A10:A21,"P")</f>
        <v>0</v>
      </c>
      <c r="J9" s="25"/>
    </row>
    <row r="10" spans="1:16" x14ac:dyDescent="0.25">
      <c r="A10" s="26" t="s">
        <v>29</v>
      </c>
      <c r="B10" s="26">
        <v>1</v>
      </c>
      <c r="C10" s="27" t="s">
        <v>53</v>
      </c>
      <c r="D10" s="26" t="s">
        <v>75</v>
      </c>
      <c r="E10" s="28" t="s">
        <v>55</v>
      </c>
      <c r="F10" s="29" t="s">
        <v>56</v>
      </c>
      <c r="G10" s="30">
        <v>22.123000000000001</v>
      </c>
      <c r="H10" s="31">
        <v>0</v>
      </c>
      <c r="I10" s="32">
        <f>ROUND(G10*H10,P4)</f>
        <v>0</v>
      </c>
      <c r="J10" s="26"/>
      <c r="O10" s="33">
        <f>I10*0.21</f>
        <v>0</v>
      </c>
      <c r="P10">
        <v>3</v>
      </c>
    </row>
    <row r="11" spans="1:16" x14ac:dyDescent="0.25">
      <c r="A11" s="26" t="s">
        <v>34</v>
      </c>
      <c r="B11" s="34"/>
      <c r="C11" s="35"/>
      <c r="D11" s="35"/>
      <c r="E11" s="28" t="s">
        <v>219</v>
      </c>
      <c r="F11" s="35"/>
      <c r="G11" s="35"/>
      <c r="H11" s="35"/>
      <c r="I11" s="35"/>
      <c r="J11" s="36"/>
    </row>
    <row r="12" spans="1:16" x14ac:dyDescent="0.25">
      <c r="A12" s="26" t="s">
        <v>58</v>
      </c>
      <c r="B12" s="34"/>
      <c r="C12" s="35"/>
      <c r="D12" s="35"/>
      <c r="E12" s="40" t="s">
        <v>220</v>
      </c>
      <c r="F12" s="35"/>
      <c r="G12" s="35"/>
      <c r="H12" s="35"/>
      <c r="I12" s="35"/>
      <c r="J12" s="36"/>
    </row>
    <row r="13" spans="1:16" ht="75" x14ac:dyDescent="0.25">
      <c r="A13" s="26" t="s">
        <v>36</v>
      </c>
      <c r="B13" s="34"/>
      <c r="C13" s="35"/>
      <c r="D13" s="35"/>
      <c r="E13" s="28" t="s">
        <v>60</v>
      </c>
      <c r="F13" s="35"/>
      <c r="G13" s="35"/>
      <c r="H13" s="35"/>
      <c r="I13" s="35"/>
      <c r="J13" s="36"/>
    </row>
    <row r="14" spans="1:16" x14ac:dyDescent="0.25">
      <c r="A14" s="26" t="s">
        <v>29</v>
      </c>
      <c r="B14" s="26">
        <v>3</v>
      </c>
      <c r="C14" s="27" t="s">
        <v>53</v>
      </c>
      <c r="D14" s="26" t="s">
        <v>61</v>
      </c>
      <c r="E14" s="28" t="s">
        <v>55</v>
      </c>
      <c r="F14" s="29" t="s">
        <v>56</v>
      </c>
      <c r="G14" s="30">
        <v>7.7519999999999998</v>
      </c>
      <c r="H14" s="31">
        <v>0</v>
      </c>
      <c r="I14" s="32">
        <f>ROUND(G14*H14,P4)</f>
        <v>0</v>
      </c>
      <c r="J14" s="26"/>
      <c r="O14" s="33">
        <f>I14*0.21</f>
        <v>0</v>
      </c>
      <c r="P14">
        <v>3</v>
      </c>
    </row>
    <row r="15" spans="1:16" x14ac:dyDescent="0.25">
      <c r="A15" s="26" t="s">
        <v>34</v>
      </c>
      <c r="B15" s="34"/>
      <c r="C15" s="35"/>
      <c r="D15" s="35"/>
      <c r="E15" s="28" t="s">
        <v>62</v>
      </c>
      <c r="F15" s="35"/>
      <c r="G15" s="35"/>
      <c r="H15" s="35"/>
      <c r="I15" s="35"/>
      <c r="J15" s="36"/>
    </row>
    <row r="16" spans="1:16" x14ac:dyDescent="0.25">
      <c r="A16" s="26" t="s">
        <v>58</v>
      </c>
      <c r="B16" s="34"/>
      <c r="C16" s="35"/>
      <c r="D16" s="35"/>
      <c r="E16" s="40" t="s">
        <v>221</v>
      </c>
      <c r="F16" s="35"/>
      <c r="G16" s="35"/>
      <c r="H16" s="35"/>
      <c r="I16" s="35"/>
      <c r="J16" s="36"/>
    </row>
    <row r="17" spans="1:16" ht="75" x14ac:dyDescent="0.25">
      <c r="A17" s="26" t="s">
        <v>36</v>
      </c>
      <c r="B17" s="34"/>
      <c r="C17" s="35"/>
      <c r="D17" s="35"/>
      <c r="E17" s="28" t="s">
        <v>60</v>
      </c>
      <c r="F17" s="35"/>
      <c r="G17" s="35"/>
      <c r="H17" s="35"/>
      <c r="I17" s="35"/>
      <c r="J17" s="36"/>
    </row>
    <row r="18" spans="1:16" x14ac:dyDescent="0.25">
      <c r="A18" s="26" t="s">
        <v>29</v>
      </c>
      <c r="B18" s="26">
        <v>4</v>
      </c>
      <c r="C18" s="27" t="s">
        <v>53</v>
      </c>
      <c r="D18" s="26" t="s">
        <v>64</v>
      </c>
      <c r="E18" s="28" t="s">
        <v>55</v>
      </c>
      <c r="F18" s="29" t="s">
        <v>56</v>
      </c>
      <c r="G18" s="30">
        <v>39.289000000000001</v>
      </c>
      <c r="H18" s="31">
        <v>0</v>
      </c>
      <c r="I18" s="32">
        <f>ROUND(G18*H18,P4)</f>
        <v>0</v>
      </c>
      <c r="J18" s="26"/>
      <c r="O18" s="33">
        <f>I18*0.21</f>
        <v>0</v>
      </c>
      <c r="P18">
        <v>3</v>
      </c>
    </row>
    <row r="19" spans="1:16" ht="30" x14ac:dyDescent="0.25">
      <c r="A19" s="26" t="s">
        <v>34</v>
      </c>
      <c r="B19" s="34"/>
      <c r="C19" s="35"/>
      <c r="D19" s="35"/>
      <c r="E19" s="28" t="s">
        <v>65</v>
      </c>
      <c r="F19" s="35"/>
      <c r="G19" s="35"/>
      <c r="H19" s="35"/>
      <c r="I19" s="35"/>
      <c r="J19" s="36"/>
    </row>
    <row r="20" spans="1:16" ht="75" x14ac:dyDescent="0.25">
      <c r="A20" s="26" t="s">
        <v>58</v>
      </c>
      <c r="B20" s="34"/>
      <c r="C20" s="35"/>
      <c r="D20" s="35"/>
      <c r="E20" s="40" t="s">
        <v>222</v>
      </c>
      <c r="F20" s="35"/>
      <c r="G20" s="35"/>
      <c r="H20" s="35"/>
      <c r="I20" s="35"/>
      <c r="J20" s="36"/>
    </row>
    <row r="21" spans="1:16" ht="75" x14ac:dyDescent="0.25">
      <c r="A21" s="26" t="s">
        <v>36</v>
      </c>
      <c r="B21" s="34"/>
      <c r="C21" s="35"/>
      <c r="D21" s="35"/>
      <c r="E21" s="28" t="s">
        <v>60</v>
      </c>
      <c r="F21" s="35"/>
      <c r="G21" s="35"/>
      <c r="H21" s="35"/>
      <c r="I21" s="35"/>
      <c r="J21" s="36"/>
    </row>
    <row r="22" spans="1:16" x14ac:dyDescent="0.25">
      <c r="A22" s="20" t="s">
        <v>26</v>
      </c>
      <c r="B22" s="21"/>
      <c r="C22" s="22" t="s">
        <v>67</v>
      </c>
      <c r="D22" s="23"/>
      <c r="E22" s="20" t="s">
        <v>68</v>
      </c>
      <c r="F22" s="23"/>
      <c r="G22" s="23"/>
      <c r="H22" s="23"/>
      <c r="I22" s="24">
        <f>SUMIFS(I23:I58,A23:A58,"P")</f>
        <v>0</v>
      </c>
      <c r="J22" s="25"/>
    </row>
    <row r="23" spans="1:16" x14ac:dyDescent="0.25">
      <c r="A23" s="26" t="s">
        <v>29</v>
      </c>
      <c r="B23" s="26">
        <v>2</v>
      </c>
      <c r="C23" s="27" t="s">
        <v>223</v>
      </c>
      <c r="D23" s="26" t="s">
        <v>31</v>
      </c>
      <c r="E23" s="28" t="s">
        <v>224</v>
      </c>
      <c r="F23" s="29" t="s">
        <v>135</v>
      </c>
      <c r="G23" s="30">
        <v>38.76</v>
      </c>
      <c r="H23" s="31">
        <v>0</v>
      </c>
      <c r="I23" s="32">
        <f>ROUND(G23*H23,P4)</f>
        <v>0</v>
      </c>
      <c r="J23" s="26"/>
      <c r="O23" s="33">
        <f>I23*0.21</f>
        <v>0</v>
      </c>
      <c r="P23">
        <v>3</v>
      </c>
    </row>
    <row r="24" spans="1:16" ht="45" x14ac:dyDescent="0.25">
      <c r="A24" s="26" t="s">
        <v>34</v>
      </c>
      <c r="B24" s="34"/>
      <c r="C24" s="35"/>
      <c r="D24" s="35"/>
      <c r="E24" s="28" t="s">
        <v>225</v>
      </c>
      <c r="F24" s="35"/>
      <c r="G24" s="35"/>
      <c r="H24" s="35"/>
      <c r="I24" s="35"/>
      <c r="J24" s="36"/>
    </row>
    <row r="25" spans="1:16" ht="30" x14ac:dyDescent="0.25">
      <c r="A25" s="26" t="s">
        <v>58</v>
      </c>
      <c r="B25" s="34"/>
      <c r="C25" s="35"/>
      <c r="D25" s="35"/>
      <c r="E25" s="40" t="s">
        <v>226</v>
      </c>
      <c r="F25" s="35"/>
      <c r="G25" s="35"/>
      <c r="H25" s="35"/>
      <c r="I25" s="35"/>
      <c r="J25" s="36"/>
    </row>
    <row r="26" spans="1:16" ht="60" x14ac:dyDescent="0.25">
      <c r="A26" s="26" t="s">
        <v>36</v>
      </c>
      <c r="B26" s="34"/>
      <c r="C26" s="35"/>
      <c r="D26" s="35"/>
      <c r="E26" s="28" t="s">
        <v>227</v>
      </c>
      <c r="F26" s="35"/>
      <c r="G26" s="35"/>
      <c r="H26" s="35"/>
      <c r="I26" s="35"/>
      <c r="J26" s="36"/>
    </row>
    <row r="27" spans="1:16" x14ac:dyDescent="0.25">
      <c r="A27" s="26" t="s">
        <v>29</v>
      </c>
      <c r="B27" s="26">
        <v>5</v>
      </c>
      <c r="C27" s="27" t="s">
        <v>228</v>
      </c>
      <c r="D27" s="26" t="s">
        <v>31</v>
      </c>
      <c r="E27" s="28" t="s">
        <v>229</v>
      </c>
      <c r="F27" s="29" t="s">
        <v>200</v>
      </c>
      <c r="G27" s="30">
        <v>10.1</v>
      </c>
      <c r="H27" s="31">
        <v>0</v>
      </c>
      <c r="I27" s="32">
        <f>ROUND(G27*H27,P4)</f>
        <v>0</v>
      </c>
      <c r="J27" s="26"/>
      <c r="O27" s="33">
        <f>I27*0.21</f>
        <v>0</v>
      </c>
      <c r="P27">
        <v>3</v>
      </c>
    </row>
    <row r="28" spans="1:16" ht="45" x14ac:dyDescent="0.25">
      <c r="A28" s="26" t="s">
        <v>34</v>
      </c>
      <c r="B28" s="34"/>
      <c r="C28" s="35"/>
      <c r="D28" s="35"/>
      <c r="E28" s="28" t="s">
        <v>230</v>
      </c>
      <c r="F28" s="35"/>
      <c r="G28" s="35"/>
      <c r="H28" s="35"/>
      <c r="I28" s="35"/>
      <c r="J28" s="36"/>
    </row>
    <row r="29" spans="1:16" ht="30" x14ac:dyDescent="0.25">
      <c r="A29" s="26" t="s">
        <v>58</v>
      </c>
      <c r="B29" s="34"/>
      <c r="C29" s="35"/>
      <c r="D29" s="35"/>
      <c r="E29" s="40" t="s">
        <v>231</v>
      </c>
      <c r="F29" s="35"/>
      <c r="G29" s="35"/>
      <c r="H29" s="35"/>
      <c r="I29" s="35"/>
      <c r="J29" s="36"/>
    </row>
    <row r="30" spans="1:16" ht="120" x14ac:dyDescent="0.25">
      <c r="A30" s="26" t="s">
        <v>36</v>
      </c>
      <c r="B30" s="34"/>
      <c r="C30" s="35"/>
      <c r="D30" s="35"/>
      <c r="E30" s="28" t="s">
        <v>105</v>
      </c>
      <c r="F30" s="35"/>
      <c r="G30" s="35"/>
      <c r="H30" s="35"/>
      <c r="I30" s="35"/>
      <c r="J30" s="36"/>
    </row>
    <row r="31" spans="1:16" x14ac:dyDescent="0.25">
      <c r="A31" s="26" t="s">
        <v>29</v>
      </c>
      <c r="B31" s="26">
        <v>7</v>
      </c>
      <c r="C31" s="27" t="s">
        <v>232</v>
      </c>
      <c r="D31" s="26" t="s">
        <v>64</v>
      </c>
      <c r="E31" s="28" t="s">
        <v>233</v>
      </c>
      <c r="F31" s="29" t="s">
        <v>71</v>
      </c>
      <c r="G31" s="30">
        <v>14.51</v>
      </c>
      <c r="H31" s="31">
        <v>0</v>
      </c>
      <c r="I31" s="32">
        <f>ROUND(G31*H31,P4)</f>
        <v>0</v>
      </c>
      <c r="J31" s="26"/>
      <c r="O31" s="33">
        <f>I31*0.21</f>
        <v>0</v>
      </c>
      <c r="P31">
        <v>3</v>
      </c>
    </row>
    <row r="32" spans="1:16" x14ac:dyDescent="0.25">
      <c r="A32" s="26" t="s">
        <v>34</v>
      </c>
      <c r="B32" s="34"/>
      <c r="C32" s="35"/>
      <c r="D32" s="35"/>
      <c r="E32" s="28" t="s">
        <v>234</v>
      </c>
      <c r="F32" s="35"/>
      <c r="G32" s="35"/>
      <c r="H32" s="35"/>
      <c r="I32" s="35"/>
      <c r="J32" s="36"/>
    </row>
    <row r="33" spans="1:16" ht="120" x14ac:dyDescent="0.25">
      <c r="A33" s="26" t="s">
        <v>58</v>
      </c>
      <c r="B33" s="34"/>
      <c r="C33" s="35"/>
      <c r="D33" s="35"/>
      <c r="E33" s="40" t="s">
        <v>235</v>
      </c>
      <c r="F33" s="35"/>
      <c r="G33" s="35"/>
      <c r="H33" s="35"/>
      <c r="I33" s="35"/>
      <c r="J33" s="36"/>
    </row>
    <row r="34" spans="1:16" ht="409.5" x14ac:dyDescent="0.25">
      <c r="A34" s="26" t="s">
        <v>36</v>
      </c>
      <c r="B34" s="34"/>
      <c r="C34" s="35"/>
      <c r="D34" s="35"/>
      <c r="E34" s="28" t="s">
        <v>115</v>
      </c>
      <c r="F34" s="35"/>
      <c r="G34" s="35"/>
      <c r="H34" s="35"/>
      <c r="I34" s="35"/>
      <c r="J34" s="36"/>
    </row>
    <row r="35" spans="1:16" x14ac:dyDescent="0.25">
      <c r="A35" s="26" t="s">
        <v>29</v>
      </c>
      <c r="B35" s="26">
        <v>8</v>
      </c>
      <c r="C35" s="27" t="s">
        <v>111</v>
      </c>
      <c r="D35" s="26" t="s">
        <v>31</v>
      </c>
      <c r="E35" s="28" t="s">
        <v>112</v>
      </c>
      <c r="F35" s="29" t="s">
        <v>71</v>
      </c>
      <c r="G35" s="30">
        <v>1.776</v>
      </c>
      <c r="H35" s="31">
        <v>0</v>
      </c>
      <c r="I35" s="32">
        <f>ROUND(G35*H35,P4)</f>
        <v>0</v>
      </c>
      <c r="J35" s="26"/>
      <c r="O35" s="33">
        <f>I35*0.21</f>
        <v>0</v>
      </c>
      <c r="P35">
        <v>3</v>
      </c>
    </row>
    <row r="36" spans="1:16" x14ac:dyDescent="0.25">
      <c r="A36" s="26" t="s">
        <v>34</v>
      </c>
      <c r="B36" s="34"/>
      <c r="C36" s="35"/>
      <c r="D36" s="35"/>
      <c r="E36" s="28" t="s">
        <v>234</v>
      </c>
      <c r="F36" s="35"/>
      <c r="G36" s="35"/>
      <c r="H36" s="35"/>
      <c r="I36" s="35"/>
      <c r="J36" s="36"/>
    </row>
    <row r="37" spans="1:16" ht="60" x14ac:dyDescent="0.25">
      <c r="A37" s="26" t="s">
        <v>58</v>
      </c>
      <c r="B37" s="34"/>
      <c r="C37" s="35"/>
      <c r="D37" s="35"/>
      <c r="E37" s="40" t="s">
        <v>236</v>
      </c>
      <c r="F37" s="35"/>
      <c r="G37" s="35"/>
      <c r="H37" s="35"/>
      <c r="I37" s="35"/>
      <c r="J37" s="36"/>
    </row>
    <row r="38" spans="1:16" ht="409.5" x14ac:dyDescent="0.25">
      <c r="A38" s="26" t="s">
        <v>36</v>
      </c>
      <c r="B38" s="34"/>
      <c r="C38" s="35"/>
      <c r="D38" s="35"/>
      <c r="E38" s="28" t="s">
        <v>115</v>
      </c>
      <c r="F38" s="35"/>
      <c r="G38" s="35"/>
      <c r="H38" s="35"/>
      <c r="I38" s="35"/>
      <c r="J38" s="36"/>
    </row>
    <row r="39" spans="1:16" x14ac:dyDescent="0.25">
      <c r="A39" s="26" t="s">
        <v>29</v>
      </c>
      <c r="B39" s="26">
        <v>9</v>
      </c>
      <c r="C39" s="27" t="s">
        <v>116</v>
      </c>
      <c r="D39" s="26" t="s">
        <v>31</v>
      </c>
      <c r="E39" s="28" t="s">
        <v>117</v>
      </c>
      <c r="F39" s="29" t="s">
        <v>71</v>
      </c>
      <c r="G39" s="30">
        <v>16.286000000000001</v>
      </c>
      <c r="H39" s="31">
        <v>0</v>
      </c>
      <c r="I39" s="32">
        <f>ROUND(G39*H39,P4)</f>
        <v>0</v>
      </c>
      <c r="J39" s="26"/>
      <c r="O39" s="33">
        <f>I39*0.21</f>
        <v>0</v>
      </c>
      <c r="P39">
        <v>3</v>
      </c>
    </row>
    <row r="40" spans="1:16" x14ac:dyDescent="0.25">
      <c r="A40" s="26" t="s">
        <v>34</v>
      </c>
      <c r="B40" s="34"/>
      <c r="C40" s="35"/>
      <c r="D40" s="35"/>
      <c r="E40" s="28" t="s">
        <v>118</v>
      </c>
      <c r="F40" s="35"/>
      <c r="G40" s="35"/>
      <c r="H40" s="35"/>
      <c r="I40" s="35"/>
      <c r="J40" s="36"/>
    </row>
    <row r="41" spans="1:16" ht="45" x14ac:dyDescent="0.25">
      <c r="A41" s="26" t="s">
        <v>58</v>
      </c>
      <c r="B41" s="34"/>
      <c r="C41" s="35"/>
      <c r="D41" s="35"/>
      <c r="E41" s="40" t="s">
        <v>237</v>
      </c>
      <c r="F41" s="35"/>
      <c r="G41" s="35"/>
      <c r="H41" s="35"/>
      <c r="I41" s="35"/>
      <c r="J41" s="36"/>
    </row>
    <row r="42" spans="1:16" ht="285" x14ac:dyDescent="0.25">
      <c r="A42" s="26" t="s">
        <v>36</v>
      </c>
      <c r="B42" s="34"/>
      <c r="C42" s="35"/>
      <c r="D42" s="35"/>
      <c r="E42" s="28" t="s">
        <v>120</v>
      </c>
      <c r="F42" s="35"/>
      <c r="G42" s="35"/>
      <c r="H42" s="35"/>
      <c r="I42" s="35"/>
      <c r="J42" s="36"/>
    </row>
    <row r="43" spans="1:16" x14ac:dyDescent="0.25">
      <c r="A43" s="26" t="s">
        <v>29</v>
      </c>
      <c r="B43" s="26">
        <v>11</v>
      </c>
      <c r="C43" s="27" t="s">
        <v>238</v>
      </c>
      <c r="D43" s="26" t="s">
        <v>31</v>
      </c>
      <c r="E43" s="28" t="s">
        <v>239</v>
      </c>
      <c r="F43" s="29" t="s">
        <v>71</v>
      </c>
      <c r="G43" s="30">
        <v>7</v>
      </c>
      <c r="H43" s="31">
        <v>0</v>
      </c>
      <c r="I43" s="32">
        <f>ROUND(G43*H43,P4)</f>
        <v>0</v>
      </c>
      <c r="J43" s="26"/>
      <c r="O43" s="33">
        <f>I43*0.21</f>
        <v>0</v>
      </c>
      <c r="P43">
        <v>3</v>
      </c>
    </row>
    <row r="44" spans="1:16" ht="60" x14ac:dyDescent="0.25">
      <c r="A44" s="26" t="s">
        <v>34</v>
      </c>
      <c r="B44" s="34"/>
      <c r="C44" s="35"/>
      <c r="D44" s="35"/>
      <c r="E44" s="28" t="s">
        <v>240</v>
      </c>
      <c r="F44" s="35"/>
      <c r="G44" s="35"/>
      <c r="H44" s="35"/>
      <c r="I44" s="35"/>
      <c r="J44" s="36"/>
    </row>
    <row r="45" spans="1:16" ht="30" x14ac:dyDescent="0.25">
      <c r="A45" s="26" t="s">
        <v>58</v>
      </c>
      <c r="B45" s="34"/>
      <c r="C45" s="35"/>
      <c r="D45" s="35"/>
      <c r="E45" s="40" t="s">
        <v>241</v>
      </c>
      <c r="F45" s="35"/>
      <c r="G45" s="35"/>
      <c r="H45" s="35"/>
      <c r="I45" s="35"/>
      <c r="J45" s="36"/>
    </row>
    <row r="46" spans="1:16" ht="409.5" x14ac:dyDescent="0.25">
      <c r="A46" s="26" t="s">
        <v>36</v>
      </c>
      <c r="B46" s="34"/>
      <c r="C46" s="35"/>
      <c r="D46" s="35"/>
      <c r="E46" s="28" t="s">
        <v>242</v>
      </c>
      <c r="F46" s="35"/>
      <c r="G46" s="35"/>
      <c r="H46" s="35"/>
      <c r="I46" s="35"/>
      <c r="J46" s="36"/>
    </row>
    <row r="47" spans="1:16" x14ac:dyDescent="0.25">
      <c r="A47" s="26" t="s">
        <v>29</v>
      </c>
      <c r="B47" s="26">
        <v>13</v>
      </c>
      <c r="C47" s="27" t="s">
        <v>126</v>
      </c>
      <c r="D47" s="26" t="s">
        <v>64</v>
      </c>
      <c r="E47" s="28" t="s">
        <v>127</v>
      </c>
      <c r="F47" s="29" t="s">
        <v>71</v>
      </c>
      <c r="G47" s="30">
        <v>6.87</v>
      </c>
      <c r="H47" s="31">
        <v>0</v>
      </c>
      <c r="I47" s="32">
        <f>ROUND(G47*H47,P4)</f>
        <v>0</v>
      </c>
      <c r="J47" s="26"/>
      <c r="O47" s="33">
        <f>I47*0.21</f>
        <v>0</v>
      </c>
      <c r="P47">
        <v>3</v>
      </c>
    </row>
    <row r="48" spans="1:16" ht="45" x14ac:dyDescent="0.25">
      <c r="A48" s="26" t="s">
        <v>34</v>
      </c>
      <c r="B48" s="34"/>
      <c r="C48" s="35"/>
      <c r="D48" s="35"/>
      <c r="E48" s="28" t="s">
        <v>243</v>
      </c>
      <c r="F48" s="35"/>
      <c r="G48" s="35"/>
      <c r="H48" s="35"/>
      <c r="I48" s="35"/>
      <c r="J48" s="36"/>
    </row>
    <row r="49" spans="1:16" ht="45" x14ac:dyDescent="0.25">
      <c r="A49" s="26" t="s">
        <v>58</v>
      </c>
      <c r="B49" s="34"/>
      <c r="C49" s="35"/>
      <c r="D49" s="35"/>
      <c r="E49" s="40" t="s">
        <v>244</v>
      </c>
      <c r="F49" s="35"/>
      <c r="G49" s="35"/>
      <c r="H49" s="35"/>
      <c r="I49" s="35"/>
      <c r="J49" s="36"/>
    </row>
    <row r="50" spans="1:16" ht="360" x14ac:dyDescent="0.25">
      <c r="A50" s="26" t="s">
        <v>36</v>
      </c>
      <c r="B50" s="34"/>
      <c r="C50" s="35"/>
      <c r="D50" s="35"/>
      <c r="E50" s="28" t="s">
        <v>130</v>
      </c>
      <c r="F50" s="35"/>
      <c r="G50" s="35"/>
      <c r="H50" s="35"/>
      <c r="I50" s="35"/>
      <c r="J50" s="36"/>
    </row>
    <row r="51" spans="1:16" x14ac:dyDescent="0.25">
      <c r="A51" s="26" t="s">
        <v>29</v>
      </c>
      <c r="B51" s="26">
        <v>18</v>
      </c>
      <c r="C51" s="27" t="s">
        <v>145</v>
      </c>
      <c r="D51" s="26" t="s">
        <v>31</v>
      </c>
      <c r="E51" s="28" t="s">
        <v>146</v>
      </c>
      <c r="F51" s="29" t="s">
        <v>135</v>
      </c>
      <c r="G51" s="30">
        <v>45</v>
      </c>
      <c r="H51" s="31">
        <v>0</v>
      </c>
      <c r="I51" s="32">
        <f>ROUND(G51*H51,P4)</f>
        <v>0</v>
      </c>
      <c r="J51" s="26"/>
      <c r="O51" s="33">
        <f>I51*0.21</f>
        <v>0</v>
      </c>
      <c r="P51">
        <v>3</v>
      </c>
    </row>
    <row r="52" spans="1:16" x14ac:dyDescent="0.25">
      <c r="A52" s="26" t="s">
        <v>34</v>
      </c>
      <c r="B52" s="34"/>
      <c r="C52" s="35"/>
      <c r="D52" s="35"/>
      <c r="E52" s="28" t="s">
        <v>147</v>
      </c>
      <c r="F52" s="35"/>
      <c r="G52" s="35"/>
      <c r="H52" s="35"/>
      <c r="I52" s="35"/>
      <c r="J52" s="36"/>
    </row>
    <row r="53" spans="1:16" ht="30" x14ac:dyDescent="0.25">
      <c r="A53" s="26" t="s">
        <v>58</v>
      </c>
      <c r="B53" s="34"/>
      <c r="C53" s="35"/>
      <c r="D53" s="35"/>
      <c r="E53" s="40" t="s">
        <v>245</v>
      </c>
      <c r="F53" s="35"/>
      <c r="G53" s="35"/>
      <c r="H53" s="35"/>
      <c r="I53" s="35"/>
      <c r="J53" s="36"/>
    </row>
    <row r="54" spans="1:16" ht="75" x14ac:dyDescent="0.25">
      <c r="A54" s="26" t="s">
        <v>36</v>
      </c>
      <c r="B54" s="34"/>
      <c r="C54" s="35"/>
      <c r="D54" s="35"/>
      <c r="E54" s="28" t="s">
        <v>149</v>
      </c>
      <c r="F54" s="35"/>
      <c r="G54" s="35"/>
      <c r="H54" s="35"/>
      <c r="I54" s="35"/>
      <c r="J54" s="36"/>
    </row>
    <row r="55" spans="1:16" x14ac:dyDescent="0.25">
      <c r="A55" s="26" t="s">
        <v>29</v>
      </c>
      <c r="B55" s="26">
        <v>26</v>
      </c>
      <c r="C55" s="27" t="s">
        <v>139</v>
      </c>
      <c r="D55" s="26" t="s">
        <v>140</v>
      </c>
      <c r="E55" s="28" t="s">
        <v>141</v>
      </c>
      <c r="F55" s="29" t="s">
        <v>135</v>
      </c>
      <c r="G55" s="30">
        <v>45</v>
      </c>
      <c r="H55" s="31">
        <v>0</v>
      </c>
      <c r="I55" s="32">
        <f>ROUND(G55*H55,P4)</f>
        <v>0</v>
      </c>
      <c r="J55" s="26"/>
      <c r="O55" s="33">
        <f>I55*0.21</f>
        <v>0</v>
      </c>
      <c r="P55">
        <v>3</v>
      </c>
    </row>
    <row r="56" spans="1:16" ht="30" x14ac:dyDescent="0.25">
      <c r="A56" s="26" t="s">
        <v>34</v>
      </c>
      <c r="B56" s="34"/>
      <c r="C56" s="35"/>
      <c r="D56" s="35"/>
      <c r="E56" s="28" t="s">
        <v>246</v>
      </c>
      <c r="F56" s="35"/>
      <c r="G56" s="35"/>
      <c r="H56" s="35"/>
      <c r="I56" s="35"/>
      <c r="J56" s="36"/>
    </row>
    <row r="57" spans="1:16" ht="30" x14ac:dyDescent="0.25">
      <c r="A57" s="26" t="s">
        <v>58</v>
      </c>
      <c r="B57" s="34"/>
      <c r="C57" s="35"/>
      <c r="D57" s="35"/>
      <c r="E57" s="40" t="s">
        <v>245</v>
      </c>
      <c r="F57" s="35"/>
      <c r="G57" s="35"/>
      <c r="H57" s="35"/>
      <c r="I57" s="35"/>
      <c r="J57" s="36"/>
    </row>
    <row r="58" spans="1:16" ht="75" x14ac:dyDescent="0.25">
      <c r="A58" s="26" t="s">
        <v>36</v>
      </c>
      <c r="B58" s="34"/>
      <c r="C58" s="35"/>
      <c r="D58" s="35"/>
      <c r="E58" s="28" t="s">
        <v>144</v>
      </c>
      <c r="F58" s="35"/>
      <c r="G58" s="35"/>
      <c r="H58" s="35"/>
      <c r="I58" s="35"/>
      <c r="J58" s="36"/>
    </row>
    <row r="59" spans="1:16" x14ac:dyDescent="0.25">
      <c r="A59" s="20" t="s">
        <v>26</v>
      </c>
      <c r="B59" s="21"/>
      <c r="C59" s="22" t="s">
        <v>150</v>
      </c>
      <c r="D59" s="23"/>
      <c r="E59" s="20" t="s">
        <v>151</v>
      </c>
      <c r="F59" s="23"/>
      <c r="G59" s="23"/>
      <c r="H59" s="23"/>
      <c r="I59" s="24">
        <f>SUMIFS(I60:I79,A60:A79,"P")</f>
        <v>0</v>
      </c>
      <c r="J59" s="25"/>
    </row>
    <row r="60" spans="1:16" x14ac:dyDescent="0.25">
      <c r="A60" s="26" t="s">
        <v>29</v>
      </c>
      <c r="B60" s="26">
        <v>19</v>
      </c>
      <c r="C60" s="27" t="s">
        <v>247</v>
      </c>
      <c r="D60" s="26" t="s">
        <v>31</v>
      </c>
      <c r="E60" s="28" t="s">
        <v>248</v>
      </c>
      <c r="F60" s="29" t="s">
        <v>71</v>
      </c>
      <c r="G60" s="30">
        <v>0.74399999999999999</v>
      </c>
      <c r="H60" s="31">
        <v>0</v>
      </c>
      <c r="I60" s="32">
        <f>ROUND(G60*H60,P4)</f>
        <v>0</v>
      </c>
      <c r="J60" s="26"/>
      <c r="O60" s="33">
        <f>I60*0.21</f>
        <v>0</v>
      </c>
      <c r="P60">
        <v>3</v>
      </c>
    </row>
    <row r="61" spans="1:16" ht="30" x14ac:dyDescent="0.25">
      <c r="A61" s="26" t="s">
        <v>34</v>
      </c>
      <c r="B61" s="34"/>
      <c r="C61" s="35"/>
      <c r="D61" s="35"/>
      <c r="E61" s="28" t="s">
        <v>249</v>
      </c>
      <c r="F61" s="35"/>
      <c r="G61" s="35"/>
      <c r="H61" s="35"/>
      <c r="I61" s="35"/>
      <c r="J61" s="36"/>
    </row>
    <row r="62" spans="1:16" ht="180" x14ac:dyDescent="0.25">
      <c r="A62" s="26" t="s">
        <v>58</v>
      </c>
      <c r="B62" s="34"/>
      <c r="C62" s="35"/>
      <c r="D62" s="35"/>
      <c r="E62" s="40" t="s">
        <v>250</v>
      </c>
      <c r="F62" s="35"/>
      <c r="G62" s="35"/>
      <c r="H62" s="35"/>
      <c r="I62" s="35"/>
      <c r="J62" s="36"/>
    </row>
    <row r="63" spans="1:16" ht="409.5" x14ac:dyDescent="0.25">
      <c r="A63" s="26" t="s">
        <v>36</v>
      </c>
      <c r="B63" s="34"/>
      <c r="C63" s="35"/>
      <c r="D63" s="35"/>
      <c r="E63" s="28" t="s">
        <v>251</v>
      </c>
      <c r="F63" s="35"/>
      <c r="G63" s="35"/>
      <c r="H63" s="35"/>
      <c r="I63" s="35"/>
      <c r="J63" s="36"/>
    </row>
    <row r="64" spans="1:16" x14ac:dyDescent="0.25">
      <c r="A64" s="26" t="s">
        <v>29</v>
      </c>
      <c r="B64" s="26">
        <v>20</v>
      </c>
      <c r="C64" s="27" t="s">
        <v>252</v>
      </c>
      <c r="D64" s="26" t="s">
        <v>31</v>
      </c>
      <c r="E64" s="28" t="s">
        <v>253</v>
      </c>
      <c r="F64" s="29" t="s">
        <v>56</v>
      </c>
      <c r="G64" s="30">
        <v>1.76</v>
      </c>
      <c r="H64" s="31">
        <v>0</v>
      </c>
      <c r="I64" s="32">
        <f>ROUND(G64*H64,P4)</f>
        <v>0</v>
      </c>
      <c r="J64" s="26"/>
      <c r="O64" s="33">
        <f>I64*0.21</f>
        <v>0</v>
      </c>
      <c r="P64">
        <v>3</v>
      </c>
    </row>
    <row r="65" spans="1:16" ht="45" x14ac:dyDescent="0.25">
      <c r="A65" s="26" t="s">
        <v>34</v>
      </c>
      <c r="B65" s="34"/>
      <c r="C65" s="35"/>
      <c r="D65" s="35"/>
      <c r="E65" s="28" t="s">
        <v>254</v>
      </c>
      <c r="F65" s="35"/>
      <c r="G65" s="35"/>
      <c r="H65" s="35"/>
      <c r="I65" s="35"/>
      <c r="J65" s="36"/>
    </row>
    <row r="66" spans="1:16" ht="330" x14ac:dyDescent="0.25">
      <c r="A66" s="26" t="s">
        <v>58</v>
      </c>
      <c r="B66" s="34"/>
      <c r="C66" s="35"/>
      <c r="D66" s="35"/>
      <c r="E66" s="40" t="s">
        <v>255</v>
      </c>
      <c r="F66" s="35"/>
      <c r="G66" s="35"/>
      <c r="H66" s="35"/>
      <c r="I66" s="35"/>
      <c r="J66" s="36"/>
    </row>
    <row r="67" spans="1:16" ht="120" x14ac:dyDescent="0.25">
      <c r="A67" s="26" t="s">
        <v>36</v>
      </c>
      <c r="B67" s="34"/>
      <c r="C67" s="35"/>
      <c r="D67" s="35"/>
      <c r="E67" s="28" t="s">
        <v>256</v>
      </c>
      <c r="F67" s="35"/>
      <c r="G67" s="35"/>
      <c r="H67" s="35"/>
      <c r="I67" s="35"/>
      <c r="J67" s="36"/>
    </row>
    <row r="68" spans="1:16" x14ac:dyDescent="0.25">
      <c r="A68" s="26" t="s">
        <v>29</v>
      </c>
      <c r="B68" s="26">
        <v>21</v>
      </c>
      <c r="C68" s="27" t="s">
        <v>257</v>
      </c>
      <c r="D68" s="26" t="s">
        <v>31</v>
      </c>
      <c r="E68" s="28" t="s">
        <v>258</v>
      </c>
      <c r="F68" s="29" t="s">
        <v>56</v>
      </c>
      <c r="G68" s="30">
        <v>0.34300000000000003</v>
      </c>
      <c r="H68" s="31">
        <v>0</v>
      </c>
      <c r="I68" s="32">
        <f>ROUND(G68*H68,P4)</f>
        <v>0</v>
      </c>
      <c r="J68" s="26"/>
      <c r="O68" s="33">
        <f>I68*0.21</f>
        <v>0</v>
      </c>
      <c r="P68">
        <v>3</v>
      </c>
    </row>
    <row r="69" spans="1:16" ht="45" x14ac:dyDescent="0.25">
      <c r="A69" s="26" t="s">
        <v>34</v>
      </c>
      <c r="B69" s="34"/>
      <c r="C69" s="35"/>
      <c r="D69" s="35"/>
      <c r="E69" s="28" t="s">
        <v>259</v>
      </c>
      <c r="F69" s="35"/>
      <c r="G69" s="35"/>
      <c r="H69" s="35"/>
      <c r="I69" s="35"/>
      <c r="J69" s="36"/>
    </row>
    <row r="70" spans="1:16" ht="150" x14ac:dyDescent="0.25">
      <c r="A70" s="26" t="s">
        <v>58</v>
      </c>
      <c r="B70" s="34"/>
      <c r="C70" s="35"/>
      <c r="D70" s="35"/>
      <c r="E70" s="40" t="s">
        <v>260</v>
      </c>
      <c r="F70" s="35"/>
      <c r="G70" s="35"/>
      <c r="H70" s="35"/>
      <c r="I70" s="35"/>
      <c r="J70" s="36"/>
    </row>
    <row r="71" spans="1:16" ht="135" x14ac:dyDescent="0.25">
      <c r="A71" s="26" t="s">
        <v>36</v>
      </c>
      <c r="B71" s="34"/>
      <c r="C71" s="35"/>
      <c r="D71" s="35"/>
      <c r="E71" s="28" t="s">
        <v>261</v>
      </c>
      <c r="F71" s="35"/>
      <c r="G71" s="35"/>
      <c r="H71" s="35"/>
      <c r="I71" s="35"/>
      <c r="J71" s="36"/>
    </row>
    <row r="72" spans="1:16" x14ac:dyDescent="0.25">
      <c r="A72" s="26" t="s">
        <v>29</v>
      </c>
      <c r="B72" s="26">
        <v>22</v>
      </c>
      <c r="C72" s="27" t="s">
        <v>262</v>
      </c>
      <c r="D72" s="26" t="s">
        <v>31</v>
      </c>
      <c r="E72" s="28" t="s">
        <v>263</v>
      </c>
      <c r="F72" s="29" t="s">
        <v>71</v>
      </c>
      <c r="G72" s="30">
        <v>1.56</v>
      </c>
      <c r="H72" s="31">
        <v>0</v>
      </c>
      <c r="I72" s="32">
        <f>ROUND(G72*H72,P4)</f>
        <v>0</v>
      </c>
      <c r="J72" s="26"/>
      <c r="O72" s="33">
        <f>I72*0.21</f>
        <v>0</v>
      </c>
      <c r="P72">
        <v>3</v>
      </c>
    </row>
    <row r="73" spans="1:16" x14ac:dyDescent="0.25">
      <c r="A73" s="26" t="s">
        <v>34</v>
      </c>
      <c r="B73" s="34"/>
      <c r="C73" s="35"/>
      <c r="D73" s="35"/>
      <c r="E73" s="28" t="s">
        <v>264</v>
      </c>
      <c r="F73" s="35"/>
      <c r="G73" s="35"/>
      <c r="H73" s="35"/>
      <c r="I73" s="35"/>
      <c r="J73" s="36"/>
    </row>
    <row r="74" spans="1:16" ht="180" x14ac:dyDescent="0.25">
      <c r="A74" s="26" t="s">
        <v>58</v>
      </c>
      <c r="B74" s="34"/>
      <c r="C74" s="35"/>
      <c r="D74" s="35"/>
      <c r="E74" s="40" t="s">
        <v>265</v>
      </c>
      <c r="F74" s="35"/>
      <c r="G74" s="35"/>
      <c r="H74" s="35"/>
      <c r="I74" s="35"/>
      <c r="J74" s="36"/>
    </row>
    <row r="75" spans="1:16" ht="60" x14ac:dyDescent="0.25">
      <c r="A75" s="26" t="s">
        <v>36</v>
      </c>
      <c r="B75" s="34"/>
      <c r="C75" s="35"/>
      <c r="D75" s="35"/>
      <c r="E75" s="28" t="s">
        <v>266</v>
      </c>
      <c r="F75" s="35"/>
      <c r="G75" s="35"/>
      <c r="H75" s="35"/>
      <c r="I75" s="35"/>
      <c r="J75" s="36"/>
    </row>
    <row r="76" spans="1:16" ht="30" x14ac:dyDescent="0.25">
      <c r="A76" s="26" t="s">
        <v>29</v>
      </c>
      <c r="B76" s="26">
        <v>23</v>
      </c>
      <c r="C76" s="27" t="s">
        <v>267</v>
      </c>
      <c r="D76" s="26" t="s">
        <v>31</v>
      </c>
      <c r="E76" s="28" t="s">
        <v>268</v>
      </c>
      <c r="F76" s="29" t="s">
        <v>200</v>
      </c>
      <c r="G76" s="30">
        <v>42.6</v>
      </c>
      <c r="H76" s="31">
        <v>0</v>
      </c>
      <c r="I76" s="32">
        <f>ROUND(G76*H76,P4)</f>
        <v>0</v>
      </c>
      <c r="J76" s="26"/>
      <c r="O76" s="33">
        <f>I76*0.21</f>
        <v>0</v>
      </c>
      <c r="P76">
        <v>3</v>
      </c>
    </row>
    <row r="77" spans="1:16" ht="60" x14ac:dyDescent="0.25">
      <c r="A77" s="26" t="s">
        <v>34</v>
      </c>
      <c r="B77" s="34"/>
      <c r="C77" s="35"/>
      <c r="D77" s="35"/>
      <c r="E77" s="28" t="s">
        <v>269</v>
      </c>
      <c r="F77" s="35"/>
      <c r="G77" s="35"/>
      <c r="H77" s="35"/>
      <c r="I77" s="35"/>
      <c r="J77" s="36"/>
    </row>
    <row r="78" spans="1:16" ht="150" x14ac:dyDescent="0.25">
      <c r="A78" s="26" t="s">
        <v>58</v>
      </c>
      <c r="B78" s="34"/>
      <c r="C78" s="35"/>
      <c r="D78" s="35"/>
      <c r="E78" s="40" t="s">
        <v>270</v>
      </c>
      <c r="F78" s="35"/>
      <c r="G78" s="35"/>
      <c r="H78" s="35"/>
      <c r="I78" s="35"/>
      <c r="J78" s="36"/>
    </row>
    <row r="79" spans="1:16" ht="105" x14ac:dyDescent="0.25">
      <c r="A79" s="26" t="s">
        <v>36</v>
      </c>
      <c r="B79" s="34"/>
      <c r="C79" s="35"/>
      <c r="D79" s="35"/>
      <c r="E79" s="28" t="s">
        <v>271</v>
      </c>
      <c r="F79" s="35"/>
      <c r="G79" s="35"/>
      <c r="H79" s="35"/>
      <c r="I79" s="35"/>
      <c r="J79" s="36"/>
    </row>
    <row r="80" spans="1:16" x14ac:dyDescent="0.25">
      <c r="A80" s="20" t="s">
        <v>26</v>
      </c>
      <c r="B80" s="21"/>
      <c r="C80" s="22" t="s">
        <v>272</v>
      </c>
      <c r="D80" s="23"/>
      <c r="E80" s="20" t="s">
        <v>273</v>
      </c>
      <c r="F80" s="23"/>
      <c r="G80" s="23"/>
      <c r="H80" s="23"/>
      <c r="I80" s="24">
        <f>SUMIFS(I81:I104,A81:A104,"P")</f>
        <v>0</v>
      </c>
      <c r="J80" s="25"/>
    </row>
    <row r="81" spans="1:16" x14ac:dyDescent="0.25">
      <c r="A81" s="26" t="s">
        <v>29</v>
      </c>
      <c r="B81" s="26">
        <v>24</v>
      </c>
      <c r="C81" s="27" t="s">
        <v>274</v>
      </c>
      <c r="D81" s="26" t="s">
        <v>31</v>
      </c>
      <c r="E81" s="28" t="s">
        <v>275</v>
      </c>
      <c r="F81" s="29" t="s">
        <v>71</v>
      </c>
      <c r="G81" s="30">
        <v>1.1379999999999999</v>
      </c>
      <c r="H81" s="31">
        <v>0</v>
      </c>
      <c r="I81" s="32">
        <f>ROUND(G81*H81,P4)</f>
        <v>0</v>
      </c>
      <c r="J81" s="26"/>
      <c r="O81" s="33">
        <f>I81*0.21</f>
        <v>0</v>
      </c>
      <c r="P81">
        <v>3</v>
      </c>
    </row>
    <row r="82" spans="1:16" ht="30" x14ac:dyDescent="0.25">
      <c r="A82" s="26" t="s">
        <v>34</v>
      </c>
      <c r="B82" s="34"/>
      <c r="C82" s="35"/>
      <c r="D82" s="35"/>
      <c r="E82" s="28" t="s">
        <v>276</v>
      </c>
      <c r="F82" s="35"/>
      <c r="G82" s="35"/>
      <c r="H82" s="35"/>
      <c r="I82" s="35"/>
      <c r="J82" s="36"/>
    </row>
    <row r="83" spans="1:16" ht="30" x14ac:dyDescent="0.25">
      <c r="A83" s="26" t="s">
        <v>58</v>
      </c>
      <c r="B83" s="34"/>
      <c r="C83" s="35"/>
      <c r="D83" s="35"/>
      <c r="E83" s="40" t="s">
        <v>277</v>
      </c>
      <c r="F83" s="35"/>
      <c r="G83" s="35"/>
      <c r="H83" s="35"/>
      <c r="I83" s="35"/>
      <c r="J83" s="36"/>
    </row>
    <row r="84" spans="1:16" ht="409.5" x14ac:dyDescent="0.25">
      <c r="A84" s="26" t="s">
        <v>36</v>
      </c>
      <c r="B84" s="34"/>
      <c r="C84" s="35"/>
      <c r="D84" s="35"/>
      <c r="E84" s="28" t="s">
        <v>278</v>
      </c>
      <c r="F84" s="35"/>
      <c r="G84" s="35"/>
      <c r="H84" s="35"/>
      <c r="I84" s="35"/>
      <c r="J84" s="36"/>
    </row>
    <row r="85" spans="1:16" x14ac:dyDescent="0.25">
      <c r="A85" s="26" t="s">
        <v>29</v>
      </c>
      <c r="B85" s="26">
        <v>25</v>
      </c>
      <c r="C85" s="27" t="s">
        <v>279</v>
      </c>
      <c r="D85" s="26" t="s">
        <v>93</v>
      </c>
      <c r="E85" s="28" t="s">
        <v>280</v>
      </c>
      <c r="F85" s="29" t="s">
        <v>71</v>
      </c>
      <c r="G85" s="30">
        <v>2.3519999999999999</v>
      </c>
      <c r="H85" s="31">
        <v>0</v>
      </c>
      <c r="I85" s="32">
        <f>ROUND(G85*H85,P4)</f>
        <v>0</v>
      </c>
      <c r="J85" s="26"/>
      <c r="O85" s="33">
        <f>I85*0.21</f>
        <v>0</v>
      </c>
      <c r="P85">
        <v>3</v>
      </c>
    </row>
    <row r="86" spans="1:16" ht="30" x14ac:dyDescent="0.25">
      <c r="A86" s="26" t="s">
        <v>34</v>
      </c>
      <c r="B86" s="34"/>
      <c r="C86" s="35"/>
      <c r="D86" s="35"/>
      <c r="E86" s="28" t="s">
        <v>281</v>
      </c>
      <c r="F86" s="35"/>
      <c r="G86" s="35"/>
      <c r="H86" s="35"/>
      <c r="I86" s="35"/>
      <c r="J86" s="36"/>
    </row>
    <row r="87" spans="1:16" ht="75" x14ac:dyDescent="0.25">
      <c r="A87" s="26" t="s">
        <v>58</v>
      </c>
      <c r="B87" s="34"/>
      <c r="C87" s="35"/>
      <c r="D87" s="35"/>
      <c r="E87" s="40" t="s">
        <v>282</v>
      </c>
      <c r="F87" s="35"/>
      <c r="G87" s="35"/>
      <c r="H87" s="35"/>
      <c r="I87" s="35"/>
      <c r="J87" s="36"/>
    </row>
    <row r="88" spans="1:16" ht="409.5" x14ac:dyDescent="0.25">
      <c r="A88" s="26" t="s">
        <v>36</v>
      </c>
      <c r="B88" s="34"/>
      <c r="C88" s="35"/>
      <c r="D88" s="35"/>
      <c r="E88" s="28" t="s">
        <v>278</v>
      </c>
      <c r="F88" s="35"/>
      <c r="G88" s="35"/>
      <c r="H88" s="35"/>
      <c r="I88" s="35"/>
      <c r="J88" s="36"/>
    </row>
    <row r="89" spans="1:16" x14ac:dyDescent="0.25">
      <c r="A89" s="26" t="s">
        <v>29</v>
      </c>
      <c r="B89" s="26">
        <v>27</v>
      </c>
      <c r="C89" s="27" t="s">
        <v>283</v>
      </c>
      <c r="D89" s="26" t="s">
        <v>31</v>
      </c>
      <c r="E89" s="28" t="s">
        <v>284</v>
      </c>
      <c r="F89" s="29" t="s">
        <v>71</v>
      </c>
      <c r="G89" s="30">
        <v>0.2</v>
      </c>
      <c r="H89" s="31">
        <v>0</v>
      </c>
      <c r="I89" s="32">
        <f>ROUND(G89*H89,P4)</f>
        <v>0</v>
      </c>
      <c r="J89" s="26"/>
      <c r="O89" s="33">
        <f>I89*0.21</f>
        <v>0</v>
      </c>
      <c r="P89">
        <v>3</v>
      </c>
    </row>
    <row r="90" spans="1:16" ht="30" x14ac:dyDescent="0.25">
      <c r="A90" s="26" t="s">
        <v>34</v>
      </c>
      <c r="B90" s="34"/>
      <c r="C90" s="35"/>
      <c r="D90" s="35"/>
      <c r="E90" s="28" t="s">
        <v>285</v>
      </c>
      <c r="F90" s="35"/>
      <c r="G90" s="35"/>
      <c r="H90" s="35"/>
      <c r="I90" s="35"/>
      <c r="J90" s="36"/>
    </row>
    <row r="91" spans="1:16" ht="30" x14ac:dyDescent="0.25">
      <c r="A91" s="26" t="s">
        <v>58</v>
      </c>
      <c r="B91" s="34"/>
      <c r="C91" s="35"/>
      <c r="D91" s="35"/>
      <c r="E91" s="40" t="s">
        <v>286</v>
      </c>
      <c r="F91" s="35"/>
      <c r="G91" s="35"/>
      <c r="H91" s="35"/>
      <c r="I91" s="35"/>
      <c r="J91" s="36"/>
    </row>
    <row r="92" spans="1:16" ht="345" x14ac:dyDescent="0.25">
      <c r="A92" s="26" t="s">
        <v>36</v>
      </c>
      <c r="B92" s="34"/>
      <c r="C92" s="35"/>
      <c r="D92" s="35"/>
      <c r="E92" s="28" t="s">
        <v>287</v>
      </c>
      <c r="F92" s="35"/>
      <c r="G92" s="35"/>
      <c r="H92" s="35"/>
      <c r="I92" s="35"/>
      <c r="J92" s="36"/>
    </row>
    <row r="93" spans="1:16" x14ac:dyDescent="0.25">
      <c r="A93" s="26" t="s">
        <v>29</v>
      </c>
      <c r="B93" s="26">
        <v>28</v>
      </c>
      <c r="C93" s="27" t="s">
        <v>288</v>
      </c>
      <c r="D93" s="26" t="s">
        <v>31</v>
      </c>
      <c r="E93" s="28" t="s">
        <v>289</v>
      </c>
      <c r="F93" s="29" t="s">
        <v>71</v>
      </c>
      <c r="G93" s="30">
        <v>1.776</v>
      </c>
      <c r="H93" s="31">
        <v>0</v>
      </c>
      <c r="I93" s="32">
        <f>ROUND(G93*H93,P4)</f>
        <v>0</v>
      </c>
      <c r="J93" s="26"/>
      <c r="O93" s="33">
        <f>I93*0.21</f>
        <v>0</v>
      </c>
      <c r="P93">
        <v>3</v>
      </c>
    </row>
    <row r="94" spans="1:16" ht="30" x14ac:dyDescent="0.25">
      <c r="A94" s="26" t="s">
        <v>34</v>
      </c>
      <c r="B94" s="34"/>
      <c r="C94" s="35"/>
      <c r="D94" s="35"/>
      <c r="E94" s="28" t="s">
        <v>290</v>
      </c>
      <c r="F94" s="35"/>
      <c r="G94" s="35"/>
      <c r="H94" s="35"/>
      <c r="I94" s="35"/>
      <c r="J94" s="36"/>
    </row>
    <row r="95" spans="1:16" ht="45" x14ac:dyDescent="0.25">
      <c r="A95" s="26" t="s">
        <v>58</v>
      </c>
      <c r="B95" s="34"/>
      <c r="C95" s="35"/>
      <c r="D95" s="35"/>
      <c r="E95" s="40" t="s">
        <v>291</v>
      </c>
      <c r="F95" s="35"/>
      <c r="G95" s="35"/>
      <c r="H95" s="35"/>
      <c r="I95" s="35"/>
      <c r="J95" s="36"/>
    </row>
    <row r="96" spans="1:16" ht="390" x14ac:dyDescent="0.25">
      <c r="A96" s="26" t="s">
        <v>36</v>
      </c>
      <c r="B96" s="34"/>
      <c r="C96" s="35"/>
      <c r="D96" s="35"/>
      <c r="E96" s="28" t="s">
        <v>292</v>
      </c>
      <c r="F96" s="35"/>
      <c r="G96" s="35"/>
      <c r="H96" s="35"/>
      <c r="I96" s="35"/>
      <c r="J96" s="36"/>
    </row>
    <row r="97" spans="1:16" x14ac:dyDescent="0.25">
      <c r="A97" s="26" t="s">
        <v>29</v>
      </c>
      <c r="B97" s="26">
        <v>29</v>
      </c>
      <c r="C97" s="27" t="s">
        <v>293</v>
      </c>
      <c r="D97" s="26" t="s">
        <v>31</v>
      </c>
      <c r="E97" s="28" t="s">
        <v>294</v>
      </c>
      <c r="F97" s="29" t="s">
        <v>71</v>
      </c>
      <c r="G97" s="30">
        <v>2.496</v>
      </c>
      <c r="H97" s="31">
        <v>0</v>
      </c>
      <c r="I97" s="32">
        <f>ROUND(G97*H97,P4)</f>
        <v>0</v>
      </c>
      <c r="J97" s="26"/>
      <c r="O97" s="33">
        <f>I97*0.21</f>
        <v>0</v>
      </c>
      <c r="P97">
        <v>3</v>
      </c>
    </row>
    <row r="98" spans="1:16" ht="30" x14ac:dyDescent="0.25">
      <c r="A98" s="26" t="s">
        <v>34</v>
      </c>
      <c r="B98" s="34"/>
      <c r="C98" s="35"/>
      <c r="D98" s="35"/>
      <c r="E98" s="28" t="s">
        <v>295</v>
      </c>
      <c r="F98" s="35"/>
      <c r="G98" s="35"/>
      <c r="H98" s="35"/>
      <c r="I98" s="35"/>
      <c r="J98" s="36"/>
    </row>
    <row r="99" spans="1:16" ht="30" x14ac:dyDescent="0.25">
      <c r="A99" s="26" t="s">
        <v>58</v>
      </c>
      <c r="B99" s="34"/>
      <c r="C99" s="35"/>
      <c r="D99" s="35"/>
      <c r="E99" s="40" t="s">
        <v>296</v>
      </c>
      <c r="F99" s="35"/>
      <c r="G99" s="35"/>
      <c r="H99" s="35"/>
      <c r="I99" s="35"/>
      <c r="J99" s="36"/>
    </row>
    <row r="100" spans="1:16" ht="180" x14ac:dyDescent="0.25">
      <c r="A100" s="26" t="s">
        <v>36</v>
      </c>
      <c r="B100" s="34"/>
      <c r="C100" s="35"/>
      <c r="D100" s="35"/>
      <c r="E100" s="28" t="s">
        <v>297</v>
      </c>
      <c r="F100" s="35"/>
      <c r="G100" s="35"/>
      <c r="H100" s="35"/>
      <c r="I100" s="35"/>
      <c r="J100" s="36"/>
    </row>
    <row r="101" spans="1:16" x14ac:dyDescent="0.25">
      <c r="A101" s="26" t="s">
        <v>29</v>
      </c>
      <c r="B101" s="26">
        <v>266</v>
      </c>
      <c r="C101" s="27" t="s">
        <v>279</v>
      </c>
      <c r="D101" s="26" t="s">
        <v>64</v>
      </c>
      <c r="E101" s="28" t="s">
        <v>280</v>
      </c>
      <c r="F101" s="29" t="s">
        <v>71</v>
      </c>
      <c r="G101" s="30">
        <v>1.696</v>
      </c>
      <c r="H101" s="31">
        <v>0</v>
      </c>
      <c r="I101" s="32">
        <f>ROUND(G101*H101,P4)</f>
        <v>0</v>
      </c>
      <c r="J101" s="26"/>
      <c r="O101" s="33">
        <f>I101*0.21</f>
        <v>0</v>
      </c>
      <c r="P101">
        <v>3</v>
      </c>
    </row>
    <row r="102" spans="1:16" x14ac:dyDescent="0.25">
      <c r="A102" s="26" t="s">
        <v>34</v>
      </c>
      <c r="B102" s="34"/>
      <c r="C102" s="35"/>
      <c r="D102" s="35"/>
      <c r="E102" s="28" t="s">
        <v>298</v>
      </c>
      <c r="F102" s="35"/>
      <c r="G102" s="35"/>
      <c r="H102" s="35"/>
      <c r="I102" s="35"/>
      <c r="J102" s="36"/>
    </row>
    <row r="103" spans="1:16" ht="45" x14ac:dyDescent="0.25">
      <c r="A103" s="26" t="s">
        <v>58</v>
      </c>
      <c r="B103" s="34"/>
      <c r="C103" s="35"/>
      <c r="D103" s="35"/>
      <c r="E103" s="40" t="s">
        <v>299</v>
      </c>
      <c r="F103" s="35"/>
      <c r="G103" s="35"/>
      <c r="H103" s="35"/>
      <c r="I103" s="35"/>
      <c r="J103" s="36"/>
    </row>
    <row r="104" spans="1:16" ht="409.5" x14ac:dyDescent="0.25">
      <c r="A104" s="26" t="s">
        <v>36</v>
      </c>
      <c r="B104" s="34"/>
      <c r="C104" s="35"/>
      <c r="D104" s="35"/>
      <c r="E104" s="28" t="s">
        <v>278</v>
      </c>
      <c r="F104" s="35"/>
      <c r="G104" s="35"/>
      <c r="H104" s="35"/>
      <c r="I104" s="35"/>
      <c r="J104" s="36"/>
    </row>
    <row r="105" spans="1:16" x14ac:dyDescent="0.25">
      <c r="A105" s="20" t="s">
        <v>26</v>
      </c>
      <c r="B105" s="21"/>
      <c r="C105" s="22" t="s">
        <v>160</v>
      </c>
      <c r="D105" s="23"/>
      <c r="E105" s="20" t="s">
        <v>161</v>
      </c>
      <c r="F105" s="23"/>
      <c r="G105" s="23"/>
      <c r="H105" s="23"/>
      <c r="I105" s="24">
        <f>SUMIFS(I106:I109,A106:A109,"P")</f>
        <v>0</v>
      </c>
      <c r="J105" s="25"/>
    </row>
    <row r="106" spans="1:16" x14ac:dyDescent="0.25">
      <c r="A106" s="26" t="s">
        <v>29</v>
      </c>
      <c r="B106" s="26">
        <v>30</v>
      </c>
      <c r="C106" s="27" t="s">
        <v>300</v>
      </c>
      <c r="D106" s="26" t="s">
        <v>31</v>
      </c>
      <c r="E106" s="28" t="s">
        <v>301</v>
      </c>
      <c r="F106" s="29" t="s">
        <v>135</v>
      </c>
      <c r="G106" s="30">
        <v>4.8</v>
      </c>
      <c r="H106" s="31">
        <v>0</v>
      </c>
      <c r="I106" s="32">
        <f>ROUND(G106*H106,P4)</f>
        <v>0</v>
      </c>
      <c r="J106" s="26"/>
      <c r="O106" s="33">
        <f>I106*0.21</f>
        <v>0</v>
      </c>
      <c r="P106">
        <v>3</v>
      </c>
    </row>
    <row r="107" spans="1:16" ht="45" x14ac:dyDescent="0.25">
      <c r="A107" s="26" t="s">
        <v>34</v>
      </c>
      <c r="B107" s="34"/>
      <c r="C107" s="35"/>
      <c r="D107" s="35"/>
      <c r="E107" s="28" t="s">
        <v>302</v>
      </c>
      <c r="F107" s="35"/>
      <c r="G107" s="35"/>
      <c r="H107" s="35"/>
      <c r="I107" s="35"/>
      <c r="J107" s="36"/>
    </row>
    <row r="108" spans="1:16" ht="30" x14ac:dyDescent="0.25">
      <c r="A108" s="26" t="s">
        <v>58</v>
      </c>
      <c r="B108" s="34"/>
      <c r="C108" s="35"/>
      <c r="D108" s="35"/>
      <c r="E108" s="40" t="s">
        <v>303</v>
      </c>
      <c r="F108" s="35"/>
      <c r="G108" s="35"/>
      <c r="H108" s="35"/>
      <c r="I108" s="35"/>
      <c r="J108" s="36"/>
    </row>
    <row r="109" spans="1:16" ht="210" x14ac:dyDescent="0.25">
      <c r="A109" s="26" t="s">
        <v>36</v>
      </c>
      <c r="B109" s="34"/>
      <c r="C109" s="35"/>
      <c r="D109" s="35"/>
      <c r="E109" s="28" t="s">
        <v>304</v>
      </c>
      <c r="F109" s="35"/>
      <c r="G109" s="35"/>
      <c r="H109" s="35"/>
      <c r="I109" s="35"/>
      <c r="J109" s="36"/>
    </row>
    <row r="110" spans="1:16" x14ac:dyDescent="0.25">
      <c r="A110" s="20" t="s">
        <v>26</v>
      </c>
      <c r="B110" s="21"/>
      <c r="C110" s="22" t="s">
        <v>305</v>
      </c>
      <c r="D110" s="23"/>
      <c r="E110" s="20" t="s">
        <v>306</v>
      </c>
      <c r="F110" s="23"/>
      <c r="G110" s="23"/>
      <c r="H110" s="23"/>
      <c r="I110" s="24">
        <f>SUMIFS(I111:I114,A111:A114,"P")</f>
        <v>0</v>
      </c>
      <c r="J110" s="25"/>
    </row>
    <row r="111" spans="1:16" x14ac:dyDescent="0.25">
      <c r="A111" s="26" t="s">
        <v>29</v>
      </c>
      <c r="B111" s="26">
        <v>32</v>
      </c>
      <c r="C111" s="27" t="s">
        <v>307</v>
      </c>
      <c r="D111" s="26" t="s">
        <v>31</v>
      </c>
      <c r="E111" s="28" t="s">
        <v>308</v>
      </c>
      <c r="F111" s="29" t="s">
        <v>208</v>
      </c>
      <c r="G111" s="30">
        <v>2</v>
      </c>
      <c r="H111" s="31">
        <v>0</v>
      </c>
      <c r="I111" s="32">
        <f>ROUND(G111*H111,P4)</f>
        <v>0</v>
      </c>
      <c r="J111" s="26"/>
      <c r="O111" s="33">
        <f>I111*0.21</f>
        <v>0</v>
      </c>
      <c r="P111">
        <v>3</v>
      </c>
    </row>
    <row r="112" spans="1:16" ht="30" x14ac:dyDescent="0.25">
      <c r="A112" s="26" t="s">
        <v>34</v>
      </c>
      <c r="B112" s="34"/>
      <c r="C112" s="35"/>
      <c r="D112" s="35"/>
      <c r="E112" s="28" t="s">
        <v>309</v>
      </c>
      <c r="F112" s="35"/>
      <c r="G112" s="35"/>
      <c r="H112" s="35"/>
      <c r="I112" s="35"/>
      <c r="J112" s="36"/>
    </row>
    <row r="113" spans="1:16" ht="30" x14ac:dyDescent="0.25">
      <c r="A113" s="26" t="s">
        <v>58</v>
      </c>
      <c r="B113" s="34"/>
      <c r="C113" s="35"/>
      <c r="D113" s="35"/>
      <c r="E113" s="40" t="s">
        <v>310</v>
      </c>
      <c r="F113" s="35"/>
      <c r="G113" s="35"/>
      <c r="H113" s="35"/>
      <c r="I113" s="35"/>
      <c r="J113" s="36"/>
    </row>
    <row r="114" spans="1:16" ht="75" x14ac:dyDescent="0.25">
      <c r="A114" s="26" t="s">
        <v>36</v>
      </c>
      <c r="B114" s="34"/>
      <c r="C114" s="35"/>
      <c r="D114" s="35"/>
      <c r="E114" s="28" t="s">
        <v>311</v>
      </c>
      <c r="F114" s="35"/>
      <c r="G114" s="35"/>
      <c r="H114" s="35"/>
      <c r="I114" s="35"/>
      <c r="J114" s="36"/>
    </row>
    <row r="115" spans="1:16" x14ac:dyDescent="0.25">
      <c r="A115" s="20" t="s">
        <v>26</v>
      </c>
      <c r="B115" s="21"/>
      <c r="C115" s="22" t="s">
        <v>204</v>
      </c>
      <c r="D115" s="23"/>
      <c r="E115" s="20" t="s">
        <v>205</v>
      </c>
      <c r="F115" s="23"/>
      <c r="G115" s="23"/>
      <c r="H115" s="23"/>
      <c r="I115" s="24">
        <f>SUMIFS(I116:I139,A116:A139,"P")</f>
        <v>0</v>
      </c>
      <c r="J115" s="25"/>
    </row>
    <row r="116" spans="1:16" ht="30" x14ac:dyDescent="0.25">
      <c r="A116" s="26" t="s">
        <v>29</v>
      </c>
      <c r="B116" s="26">
        <v>34</v>
      </c>
      <c r="C116" s="27" t="s">
        <v>312</v>
      </c>
      <c r="D116" s="26" t="s">
        <v>31</v>
      </c>
      <c r="E116" s="28" t="s">
        <v>313</v>
      </c>
      <c r="F116" s="29" t="s">
        <v>200</v>
      </c>
      <c r="G116" s="30">
        <v>11.52</v>
      </c>
      <c r="H116" s="31">
        <v>0</v>
      </c>
      <c r="I116" s="32">
        <f>ROUND(G116*H116,P4)</f>
        <v>0</v>
      </c>
      <c r="J116" s="26"/>
      <c r="O116" s="33">
        <f>I116*0.21</f>
        <v>0</v>
      </c>
      <c r="P116">
        <v>3</v>
      </c>
    </row>
    <row r="117" spans="1:16" ht="45" x14ac:dyDescent="0.25">
      <c r="A117" s="26" t="s">
        <v>34</v>
      </c>
      <c r="B117" s="34"/>
      <c r="C117" s="35"/>
      <c r="D117" s="35"/>
      <c r="E117" s="28" t="s">
        <v>314</v>
      </c>
      <c r="F117" s="35"/>
      <c r="G117" s="35"/>
      <c r="H117" s="35"/>
      <c r="I117" s="35"/>
      <c r="J117" s="36"/>
    </row>
    <row r="118" spans="1:16" ht="45" x14ac:dyDescent="0.25">
      <c r="A118" s="26" t="s">
        <v>58</v>
      </c>
      <c r="B118" s="34"/>
      <c r="C118" s="35"/>
      <c r="D118" s="35"/>
      <c r="E118" s="40" t="s">
        <v>315</v>
      </c>
      <c r="F118" s="35"/>
      <c r="G118" s="35"/>
      <c r="H118" s="35"/>
      <c r="I118" s="35"/>
      <c r="J118" s="36"/>
    </row>
    <row r="119" spans="1:16" ht="90" x14ac:dyDescent="0.25">
      <c r="A119" s="26" t="s">
        <v>36</v>
      </c>
      <c r="B119" s="34"/>
      <c r="C119" s="35"/>
      <c r="D119" s="35"/>
      <c r="E119" s="28" t="s">
        <v>316</v>
      </c>
      <c r="F119" s="35"/>
      <c r="G119" s="35"/>
      <c r="H119" s="35"/>
      <c r="I119" s="35"/>
      <c r="J119" s="36"/>
    </row>
    <row r="120" spans="1:16" x14ac:dyDescent="0.25">
      <c r="A120" s="26" t="s">
        <v>29</v>
      </c>
      <c r="B120" s="26">
        <v>35</v>
      </c>
      <c r="C120" s="27" t="s">
        <v>317</v>
      </c>
      <c r="D120" s="26" t="s">
        <v>318</v>
      </c>
      <c r="E120" s="28" t="s">
        <v>319</v>
      </c>
      <c r="F120" s="29" t="s">
        <v>200</v>
      </c>
      <c r="G120" s="30">
        <v>2.8</v>
      </c>
      <c r="H120" s="31">
        <v>0</v>
      </c>
      <c r="I120" s="32">
        <f>ROUND(G120*H120,P4)</f>
        <v>0</v>
      </c>
      <c r="J120" s="26"/>
      <c r="O120" s="33">
        <f>I120*0.21</f>
        <v>0</v>
      </c>
      <c r="P120">
        <v>3</v>
      </c>
    </row>
    <row r="121" spans="1:16" ht="75" x14ac:dyDescent="0.25">
      <c r="A121" s="26" t="s">
        <v>34</v>
      </c>
      <c r="B121" s="34"/>
      <c r="C121" s="35"/>
      <c r="D121" s="35"/>
      <c r="E121" s="28" t="s">
        <v>320</v>
      </c>
      <c r="F121" s="35"/>
      <c r="G121" s="35"/>
      <c r="H121" s="35"/>
      <c r="I121" s="35"/>
      <c r="J121" s="36"/>
    </row>
    <row r="122" spans="1:16" ht="30" x14ac:dyDescent="0.25">
      <c r="A122" s="26" t="s">
        <v>58</v>
      </c>
      <c r="B122" s="34"/>
      <c r="C122" s="35"/>
      <c r="D122" s="35"/>
      <c r="E122" s="40" t="s">
        <v>321</v>
      </c>
      <c r="F122" s="35"/>
      <c r="G122" s="35"/>
      <c r="H122" s="35"/>
      <c r="I122" s="35"/>
      <c r="J122" s="36"/>
    </row>
    <row r="123" spans="1:16" ht="90" x14ac:dyDescent="0.25">
      <c r="A123" s="26" t="s">
        <v>36</v>
      </c>
      <c r="B123" s="34"/>
      <c r="C123" s="35"/>
      <c r="D123" s="35"/>
      <c r="E123" s="28" t="s">
        <v>322</v>
      </c>
      <c r="F123" s="35"/>
      <c r="G123" s="35"/>
      <c r="H123" s="35"/>
      <c r="I123" s="35"/>
      <c r="J123" s="36"/>
    </row>
    <row r="124" spans="1:16" x14ac:dyDescent="0.25">
      <c r="A124" s="26" t="s">
        <v>29</v>
      </c>
      <c r="B124" s="26">
        <v>36</v>
      </c>
      <c r="C124" s="27" t="s">
        <v>323</v>
      </c>
      <c r="D124" s="26" t="s">
        <v>31</v>
      </c>
      <c r="E124" s="28" t="s">
        <v>324</v>
      </c>
      <c r="F124" s="29" t="s">
        <v>200</v>
      </c>
      <c r="G124" s="30">
        <v>5</v>
      </c>
      <c r="H124" s="31">
        <v>0</v>
      </c>
      <c r="I124" s="32">
        <f>ROUND(G124*H124,P4)</f>
        <v>0</v>
      </c>
      <c r="J124" s="26"/>
      <c r="O124" s="33">
        <f>I124*0.21</f>
        <v>0</v>
      </c>
      <c r="P124">
        <v>3</v>
      </c>
    </row>
    <row r="125" spans="1:16" ht="30" x14ac:dyDescent="0.25">
      <c r="A125" s="26" t="s">
        <v>34</v>
      </c>
      <c r="B125" s="34"/>
      <c r="C125" s="35"/>
      <c r="D125" s="35"/>
      <c r="E125" s="28" t="s">
        <v>325</v>
      </c>
      <c r="F125" s="35"/>
      <c r="G125" s="35"/>
      <c r="H125" s="35"/>
      <c r="I125" s="35"/>
      <c r="J125" s="36"/>
    </row>
    <row r="126" spans="1:16" ht="30" x14ac:dyDescent="0.25">
      <c r="A126" s="26" t="s">
        <v>58</v>
      </c>
      <c r="B126" s="34"/>
      <c r="C126" s="35"/>
      <c r="D126" s="35"/>
      <c r="E126" s="40" t="s">
        <v>326</v>
      </c>
      <c r="F126" s="35"/>
      <c r="G126" s="35"/>
      <c r="H126" s="35"/>
      <c r="I126" s="35"/>
      <c r="J126" s="36"/>
    </row>
    <row r="127" spans="1:16" ht="75" x14ac:dyDescent="0.25">
      <c r="A127" s="26" t="s">
        <v>36</v>
      </c>
      <c r="B127" s="34"/>
      <c r="C127" s="35"/>
      <c r="D127" s="35"/>
      <c r="E127" s="28" t="s">
        <v>327</v>
      </c>
      <c r="F127" s="35"/>
      <c r="G127" s="35"/>
      <c r="H127" s="35"/>
      <c r="I127" s="35"/>
      <c r="J127" s="36"/>
    </row>
    <row r="128" spans="1:16" x14ac:dyDescent="0.25">
      <c r="A128" s="26" t="s">
        <v>29</v>
      </c>
      <c r="B128" s="26">
        <v>37</v>
      </c>
      <c r="C128" s="27" t="s">
        <v>328</v>
      </c>
      <c r="D128" s="26" t="s">
        <v>31</v>
      </c>
      <c r="E128" s="28" t="s">
        <v>329</v>
      </c>
      <c r="F128" s="29" t="s">
        <v>208</v>
      </c>
      <c r="G128" s="30">
        <v>4</v>
      </c>
      <c r="H128" s="31">
        <v>0</v>
      </c>
      <c r="I128" s="32">
        <f>ROUND(G128*H128,P4)</f>
        <v>0</v>
      </c>
      <c r="J128" s="26"/>
      <c r="O128" s="33">
        <f>I128*0.21</f>
        <v>0</v>
      </c>
      <c r="P128">
        <v>3</v>
      </c>
    </row>
    <row r="129" spans="1:16" ht="45" x14ac:dyDescent="0.25">
      <c r="A129" s="26" t="s">
        <v>34</v>
      </c>
      <c r="B129" s="34"/>
      <c r="C129" s="35"/>
      <c r="D129" s="35"/>
      <c r="E129" s="28" t="s">
        <v>330</v>
      </c>
      <c r="F129" s="35"/>
      <c r="G129" s="35"/>
      <c r="H129" s="35"/>
      <c r="I129" s="35"/>
      <c r="J129" s="36"/>
    </row>
    <row r="130" spans="1:16" ht="90" x14ac:dyDescent="0.25">
      <c r="A130" s="26" t="s">
        <v>58</v>
      </c>
      <c r="B130" s="34"/>
      <c r="C130" s="35"/>
      <c r="D130" s="35"/>
      <c r="E130" s="40" t="s">
        <v>331</v>
      </c>
      <c r="F130" s="35"/>
      <c r="G130" s="35"/>
      <c r="H130" s="35"/>
      <c r="I130" s="35"/>
      <c r="J130" s="36"/>
    </row>
    <row r="131" spans="1:16" ht="60" x14ac:dyDescent="0.25">
      <c r="A131" s="26" t="s">
        <v>36</v>
      </c>
      <c r="B131" s="34"/>
      <c r="C131" s="35"/>
      <c r="D131" s="35"/>
      <c r="E131" s="28" t="s">
        <v>332</v>
      </c>
      <c r="F131" s="35"/>
      <c r="G131" s="35"/>
      <c r="H131" s="35"/>
      <c r="I131" s="35"/>
      <c r="J131" s="36"/>
    </row>
    <row r="132" spans="1:16" x14ac:dyDescent="0.25">
      <c r="A132" s="26" t="s">
        <v>29</v>
      </c>
      <c r="B132" s="26">
        <v>38</v>
      </c>
      <c r="C132" s="27" t="s">
        <v>333</v>
      </c>
      <c r="D132" s="26" t="s">
        <v>31</v>
      </c>
      <c r="E132" s="28" t="s">
        <v>334</v>
      </c>
      <c r="F132" s="29" t="s">
        <v>208</v>
      </c>
      <c r="G132" s="30">
        <v>12</v>
      </c>
      <c r="H132" s="31">
        <v>0</v>
      </c>
      <c r="I132" s="32">
        <f>ROUND(G132*H132,P4)</f>
        <v>0</v>
      </c>
      <c r="J132" s="26"/>
      <c r="O132" s="33">
        <f>I132*0.21</f>
        <v>0</v>
      </c>
      <c r="P132">
        <v>3</v>
      </c>
    </row>
    <row r="133" spans="1:16" ht="45" x14ac:dyDescent="0.25">
      <c r="A133" s="26" t="s">
        <v>34</v>
      </c>
      <c r="B133" s="34"/>
      <c r="C133" s="35"/>
      <c r="D133" s="35"/>
      <c r="E133" s="28" t="s">
        <v>335</v>
      </c>
      <c r="F133" s="35"/>
      <c r="G133" s="35"/>
      <c r="H133" s="35"/>
      <c r="I133" s="35"/>
      <c r="J133" s="36"/>
    </row>
    <row r="134" spans="1:16" ht="90" x14ac:dyDescent="0.25">
      <c r="A134" s="26" t="s">
        <v>58</v>
      </c>
      <c r="B134" s="34"/>
      <c r="C134" s="35"/>
      <c r="D134" s="35"/>
      <c r="E134" s="40" t="s">
        <v>336</v>
      </c>
      <c r="F134" s="35"/>
      <c r="G134" s="35"/>
      <c r="H134" s="35"/>
      <c r="I134" s="35"/>
      <c r="J134" s="36"/>
    </row>
    <row r="135" spans="1:16" ht="60" x14ac:dyDescent="0.25">
      <c r="A135" s="26" t="s">
        <v>36</v>
      </c>
      <c r="B135" s="34"/>
      <c r="C135" s="35"/>
      <c r="D135" s="35"/>
      <c r="E135" s="28" t="s">
        <v>332</v>
      </c>
      <c r="F135" s="35"/>
      <c r="G135" s="35"/>
      <c r="H135" s="35"/>
      <c r="I135" s="35"/>
      <c r="J135" s="36"/>
    </row>
    <row r="136" spans="1:16" x14ac:dyDescent="0.25">
      <c r="A136" s="26" t="s">
        <v>29</v>
      </c>
      <c r="B136" s="26">
        <v>39</v>
      </c>
      <c r="C136" s="27" t="s">
        <v>337</v>
      </c>
      <c r="D136" s="26" t="s">
        <v>31</v>
      </c>
      <c r="E136" s="28" t="s">
        <v>338</v>
      </c>
      <c r="F136" s="29" t="s">
        <v>71</v>
      </c>
      <c r="G136" s="30">
        <v>8.8490000000000002</v>
      </c>
      <c r="H136" s="31">
        <v>0</v>
      </c>
      <c r="I136" s="32">
        <f>ROUND(G136*H136,P4)</f>
        <v>0</v>
      </c>
      <c r="J136" s="26"/>
      <c r="O136" s="33">
        <f>I136*0.21</f>
        <v>0</v>
      </c>
      <c r="P136">
        <v>3</v>
      </c>
    </row>
    <row r="137" spans="1:16" ht="45" x14ac:dyDescent="0.25">
      <c r="A137" s="26" t="s">
        <v>34</v>
      </c>
      <c r="B137" s="34"/>
      <c r="C137" s="35"/>
      <c r="D137" s="35"/>
      <c r="E137" s="28" t="s">
        <v>339</v>
      </c>
      <c r="F137" s="35"/>
      <c r="G137" s="35"/>
      <c r="H137" s="35"/>
      <c r="I137" s="35"/>
      <c r="J137" s="36"/>
    </row>
    <row r="138" spans="1:16" ht="105" x14ac:dyDescent="0.25">
      <c r="A138" s="26" t="s">
        <v>58</v>
      </c>
      <c r="B138" s="34"/>
      <c r="C138" s="35"/>
      <c r="D138" s="35"/>
      <c r="E138" s="40" t="s">
        <v>340</v>
      </c>
      <c r="F138" s="35"/>
      <c r="G138" s="35"/>
      <c r="H138" s="35"/>
      <c r="I138" s="35"/>
      <c r="J138" s="36"/>
    </row>
    <row r="139" spans="1:16" ht="180" x14ac:dyDescent="0.25">
      <c r="A139" s="26" t="s">
        <v>36</v>
      </c>
      <c r="B139" s="37"/>
      <c r="C139" s="38"/>
      <c r="D139" s="38"/>
      <c r="E139" s="28" t="s">
        <v>341</v>
      </c>
      <c r="F139" s="38"/>
      <c r="G139" s="38"/>
      <c r="H139" s="38"/>
      <c r="I139" s="38"/>
      <c r="J139" s="39"/>
    </row>
  </sheetData>
  <sheetProtection algorithmName="SHA-512" hashValue="W8uZaRp1CqtxDDt/2KxQ0/dA813asbNtZTjofYy1n9EWCtPyckP+sPUQ4VQMHeBbQtdmVrNqiY6hIaFgioSSQA==" saltValue="HTMpMeUocnJlMA2njYevkWY4GVCsy8kw9nCQCn82f7Tm5rUn/bxRSObcK4PhYfj8lGW1alU993NjuTdpDvhdFQ==" spinCount="100000"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5" t="s">
        <v>5</v>
      </c>
      <c r="D3" s="46"/>
      <c r="E3" s="12" t="s">
        <v>6</v>
      </c>
      <c r="F3" s="7"/>
      <c r="G3" s="7"/>
      <c r="H3" s="13" t="s">
        <v>342</v>
      </c>
      <c r="I3" s="14">
        <f>SUMIFS(I9:I13,A9:A13,"SD")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5" t="s">
        <v>50</v>
      </c>
      <c r="D4" s="46"/>
      <c r="E4" s="12" t="s">
        <v>51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10" t="s">
        <v>12</v>
      </c>
      <c r="B5" s="11" t="s">
        <v>13</v>
      </c>
      <c r="C5" s="45" t="s">
        <v>342</v>
      </c>
      <c r="D5" s="46"/>
      <c r="E5" s="12" t="s">
        <v>343</v>
      </c>
      <c r="F5" s="7"/>
      <c r="G5" s="7"/>
      <c r="H5" s="7"/>
      <c r="I5" s="7"/>
      <c r="J5" s="9"/>
      <c r="O5">
        <v>0.21</v>
      </c>
    </row>
    <row r="6" spans="1:16" x14ac:dyDescent="0.25">
      <c r="A6" s="47" t="s">
        <v>15</v>
      </c>
      <c r="B6" s="48" t="s">
        <v>16</v>
      </c>
      <c r="C6" s="43" t="s">
        <v>17</v>
      </c>
      <c r="D6" s="43" t="s">
        <v>18</v>
      </c>
      <c r="E6" s="43" t="s">
        <v>19</v>
      </c>
      <c r="F6" s="43" t="s">
        <v>20</v>
      </c>
      <c r="G6" s="43" t="s">
        <v>21</v>
      </c>
      <c r="H6" s="43" t="s">
        <v>22</v>
      </c>
      <c r="I6" s="43"/>
      <c r="J6" s="44" t="s">
        <v>23</v>
      </c>
    </row>
    <row r="7" spans="1:16" x14ac:dyDescent="0.25">
      <c r="A7" s="47"/>
      <c r="B7" s="48"/>
      <c r="C7" s="43"/>
      <c r="D7" s="43"/>
      <c r="E7" s="43"/>
      <c r="F7" s="43"/>
      <c r="G7" s="43"/>
      <c r="H7" s="16" t="s">
        <v>24</v>
      </c>
      <c r="I7" s="16" t="s">
        <v>25</v>
      </c>
      <c r="J7" s="44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160</v>
      </c>
      <c r="D9" s="23"/>
      <c r="E9" s="20" t="s">
        <v>161</v>
      </c>
      <c r="F9" s="23"/>
      <c r="G9" s="23"/>
      <c r="H9" s="23"/>
      <c r="I9" s="24">
        <f>SUMIFS(I10:I13,A10:A13,"P")</f>
        <v>0</v>
      </c>
      <c r="J9" s="25"/>
    </row>
    <row r="10" spans="1:16" x14ac:dyDescent="0.25">
      <c r="A10" s="26" t="s">
        <v>29</v>
      </c>
      <c r="B10" s="26">
        <v>3</v>
      </c>
      <c r="C10" s="27" t="s">
        <v>344</v>
      </c>
      <c r="D10" s="26" t="s">
        <v>31</v>
      </c>
      <c r="E10" s="28" t="s">
        <v>345</v>
      </c>
      <c r="F10" s="29" t="s">
        <v>200</v>
      </c>
      <c r="G10" s="30">
        <v>253</v>
      </c>
      <c r="H10" s="31">
        <v>0</v>
      </c>
      <c r="I10" s="32">
        <f>ROUND(G10*H10,P4)</f>
        <v>0</v>
      </c>
      <c r="J10" s="26"/>
      <c r="O10" s="33">
        <f>I10*0.21</f>
        <v>0</v>
      </c>
      <c r="P10">
        <v>3</v>
      </c>
    </row>
    <row r="11" spans="1:16" ht="75" x14ac:dyDescent="0.25">
      <c r="A11" s="26" t="s">
        <v>34</v>
      </c>
      <c r="B11" s="34"/>
      <c r="C11" s="35"/>
      <c r="D11" s="35"/>
      <c r="E11" s="28" t="s">
        <v>346</v>
      </c>
      <c r="F11" s="35"/>
      <c r="G11" s="35"/>
      <c r="H11" s="35"/>
      <c r="I11" s="35"/>
      <c r="J11" s="36"/>
    </row>
    <row r="12" spans="1:16" ht="90" x14ac:dyDescent="0.25">
      <c r="A12" s="26" t="s">
        <v>58</v>
      </c>
      <c r="B12" s="34"/>
      <c r="C12" s="35"/>
      <c r="D12" s="35"/>
      <c r="E12" s="40" t="s">
        <v>347</v>
      </c>
      <c r="F12" s="35"/>
      <c r="G12" s="35"/>
      <c r="H12" s="35"/>
      <c r="I12" s="35"/>
      <c r="J12" s="36"/>
    </row>
    <row r="13" spans="1:16" ht="105" x14ac:dyDescent="0.25">
      <c r="A13" s="26" t="s">
        <v>36</v>
      </c>
      <c r="B13" s="37"/>
      <c r="C13" s="38"/>
      <c r="D13" s="38"/>
      <c r="E13" s="28" t="s">
        <v>348</v>
      </c>
      <c r="F13" s="38"/>
      <c r="G13" s="38"/>
      <c r="H13" s="38"/>
      <c r="I13" s="38"/>
      <c r="J13" s="39"/>
    </row>
  </sheetData>
  <sheetProtection algorithmName="SHA-512" hashValue="2qy/s1+lBvuSMgNAk8YqzlZ2XmObpf/CsgKyVk5+yXcn5zzh2M48Y+ced7OJyGtTHfHKv8CMDj9xgePog2L9lA==" saltValue="JWLEcpMK9m2k5fY8IJITG6lSig8pO59rc51qP7GqBi3XAvUdM5u9/1QHOBvYDXMPZ22TUQ9apXNMca8CJAeilw==" spinCount="100000"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5" t="s">
        <v>5</v>
      </c>
      <c r="D3" s="46"/>
      <c r="E3" s="12" t="s">
        <v>6</v>
      </c>
      <c r="F3" s="7"/>
      <c r="G3" s="7"/>
      <c r="H3" s="13" t="s">
        <v>349</v>
      </c>
      <c r="I3" s="14">
        <f>SUMIFS(I9:I26,A9:A26,"SD")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5" t="s">
        <v>50</v>
      </c>
      <c r="D4" s="46"/>
      <c r="E4" s="12" t="s">
        <v>51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10" t="s">
        <v>12</v>
      </c>
      <c r="B5" s="11" t="s">
        <v>13</v>
      </c>
      <c r="C5" s="45" t="s">
        <v>349</v>
      </c>
      <c r="D5" s="46"/>
      <c r="E5" s="12" t="s">
        <v>350</v>
      </c>
      <c r="F5" s="7"/>
      <c r="G5" s="7"/>
      <c r="H5" s="7"/>
      <c r="I5" s="7"/>
      <c r="J5" s="9"/>
      <c r="O5">
        <v>0.21</v>
      </c>
    </row>
    <row r="6" spans="1:16" x14ac:dyDescent="0.25">
      <c r="A6" s="47" t="s">
        <v>15</v>
      </c>
      <c r="B6" s="48" t="s">
        <v>16</v>
      </c>
      <c r="C6" s="43" t="s">
        <v>17</v>
      </c>
      <c r="D6" s="43" t="s">
        <v>18</v>
      </c>
      <c r="E6" s="43" t="s">
        <v>19</v>
      </c>
      <c r="F6" s="43" t="s">
        <v>20</v>
      </c>
      <c r="G6" s="43" t="s">
        <v>21</v>
      </c>
      <c r="H6" s="43" t="s">
        <v>22</v>
      </c>
      <c r="I6" s="43"/>
      <c r="J6" s="44" t="s">
        <v>23</v>
      </c>
    </row>
    <row r="7" spans="1:16" x14ac:dyDescent="0.25">
      <c r="A7" s="47"/>
      <c r="B7" s="48"/>
      <c r="C7" s="43"/>
      <c r="D7" s="43"/>
      <c r="E7" s="43"/>
      <c r="F7" s="43"/>
      <c r="G7" s="43"/>
      <c r="H7" s="16" t="s">
        <v>24</v>
      </c>
      <c r="I7" s="16" t="s">
        <v>25</v>
      </c>
      <c r="J7" s="44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160</v>
      </c>
      <c r="D9" s="23"/>
      <c r="E9" s="20" t="s">
        <v>161</v>
      </c>
      <c r="F9" s="23"/>
      <c r="G9" s="23"/>
      <c r="H9" s="23"/>
      <c r="I9" s="24">
        <f>SUMIFS(I10:I17,A10:A17,"P")</f>
        <v>0</v>
      </c>
      <c r="J9" s="25"/>
    </row>
    <row r="10" spans="1:16" x14ac:dyDescent="0.25">
      <c r="A10" s="26" t="s">
        <v>29</v>
      </c>
      <c r="B10" s="26">
        <v>1</v>
      </c>
      <c r="C10" s="27" t="s">
        <v>351</v>
      </c>
      <c r="D10" s="26" t="s">
        <v>31</v>
      </c>
      <c r="E10" s="28" t="s">
        <v>352</v>
      </c>
      <c r="F10" s="29" t="s">
        <v>135</v>
      </c>
      <c r="G10" s="30">
        <v>63.5</v>
      </c>
      <c r="H10" s="31">
        <v>0</v>
      </c>
      <c r="I10" s="32">
        <f>ROUND(G10*H10,P4)</f>
        <v>0</v>
      </c>
      <c r="J10" s="26"/>
      <c r="O10" s="33">
        <f>I10*0.21</f>
        <v>0</v>
      </c>
      <c r="P10">
        <v>3</v>
      </c>
    </row>
    <row r="11" spans="1:16" ht="165" x14ac:dyDescent="0.25">
      <c r="A11" s="26" t="s">
        <v>34</v>
      </c>
      <c r="B11" s="34"/>
      <c r="C11" s="35"/>
      <c r="D11" s="35"/>
      <c r="E11" s="28" t="s">
        <v>353</v>
      </c>
      <c r="F11" s="35"/>
      <c r="G11" s="35"/>
      <c r="H11" s="35"/>
      <c r="I11" s="35"/>
      <c r="J11" s="36"/>
    </row>
    <row r="12" spans="1:16" ht="90" x14ac:dyDescent="0.25">
      <c r="A12" s="26" t="s">
        <v>58</v>
      </c>
      <c r="B12" s="34"/>
      <c r="C12" s="35"/>
      <c r="D12" s="35"/>
      <c r="E12" s="40" t="s">
        <v>354</v>
      </c>
      <c r="F12" s="35"/>
      <c r="G12" s="35"/>
      <c r="H12" s="35"/>
      <c r="I12" s="35"/>
      <c r="J12" s="36"/>
    </row>
    <row r="13" spans="1:16" ht="120" x14ac:dyDescent="0.25">
      <c r="A13" s="26" t="s">
        <v>36</v>
      </c>
      <c r="B13" s="34"/>
      <c r="C13" s="35"/>
      <c r="D13" s="35"/>
      <c r="E13" s="28" t="s">
        <v>179</v>
      </c>
      <c r="F13" s="35"/>
      <c r="G13" s="35"/>
      <c r="H13" s="35"/>
      <c r="I13" s="35"/>
      <c r="J13" s="36"/>
    </row>
    <row r="14" spans="1:16" x14ac:dyDescent="0.25">
      <c r="A14" s="26" t="s">
        <v>29</v>
      </c>
      <c r="B14" s="26">
        <v>3</v>
      </c>
      <c r="C14" s="27" t="s">
        <v>344</v>
      </c>
      <c r="D14" s="26" t="s">
        <v>31</v>
      </c>
      <c r="E14" s="28" t="s">
        <v>345</v>
      </c>
      <c r="F14" s="29" t="s">
        <v>200</v>
      </c>
      <c r="G14" s="30">
        <v>127</v>
      </c>
      <c r="H14" s="31">
        <v>0</v>
      </c>
      <c r="I14" s="32">
        <f>ROUND(G14*H14,P4)</f>
        <v>0</v>
      </c>
      <c r="J14" s="26"/>
      <c r="O14" s="33">
        <f>I14*0.21</f>
        <v>0</v>
      </c>
      <c r="P14">
        <v>3</v>
      </c>
    </row>
    <row r="15" spans="1:16" ht="165" x14ac:dyDescent="0.25">
      <c r="A15" s="26" t="s">
        <v>34</v>
      </c>
      <c r="B15" s="34"/>
      <c r="C15" s="35"/>
      <c r="D15" s="35"/>
      <c r="E15" s="28" t="s">
        <v>353</v>
      </c>
      <c r="F15" s="35"/>
      <c r="G15" s="35"/>
      <c r="H15" s="35"/>
      <c r="I15" s="35"/>
      <c r="J15" s="36"/>
    </row>
    <row r="16" spans="1:16" ht="90" x14ac:dyDescent="0.25">
      <c r="A16" s="26" t="s">
        <v>58</v>
      </c>
      <c r="B16" s="34"/>
      <c r="C16" s="35"/>
      <c r="D16" s="35"/>
      <c r="E16" s="40" t="s">
        <v>355</v>
      </c>
      <c r="F16" s="35"/>
      <c r="G16" s="35"/>
      <c r="H16" s="35"/>
      <c r="I16" s="35"/>
      <c r="J16" s="36"/>
    </row>
    <row r="17" spans="1:16" ht="105" x14ac:dyDescent="0.25">
      <c r="A17" s="26" t="s">
        <v>36</v>
      </c>
      <c r="B17" s="34"/>
      <c r="C17" s="35"/>
      <c r="D17" s="35"/>
      <c r="E17" s="28" t="s">
        <v>356</v>
      </c>
      <c r="F17" s="35"/>
      <c r="G17" s="35"/>
      <c r="H17" s="35"/>
      <c r="I17" s="35"/>
      <c r="J17" s="36"/>
    </row>
    <row r="18" spans="1:16" x14ac:dyDescent="0.25">
      <c r="A18" s="20" t="s">
        <v>26</v>
      </c>
      <c r="B18" s="21"/>
      <c r="C18" s="22" t="s">
        <v>204</v>
      </c>
      <c r="D18" s="23"/>
      <c r="E18" s="20" t="s">
        <v>205</v>
      </c>
      <c r="F18" s="23"/>
      <c r="G18" s="23"/>
      <c r="H18" s="23"/>
      <c r="I18" s="24">
        <f>SUMIFS(I19:I26,A19:A26,"P")</f>
        <v>0</v>
      </c>
      <c r="J18" s="25"/>
    </row>
    <row r="19" spans="1:16" x14ac:dyDescent="0.25">
      <c r="A19" s="26" t="s">
        <v>29</v>
      </c>
      <c r="B19" s="26">
        <v>4</v>
      </c>
      <c r="C19" s="27" t="s">
        <v>357</v>
      </c>
      <c r="D19" s="26" t="s">
        <v>31</v>
      </c>
      <c r="E19" s="28" t="s">
        <v>358</v>
      </c>
      <c r="F19" s="29" t="s">
        <v>135</v>
      </c>
      <c r="G19" s="30">
        <v>63.5</v>
      </c>
      <c r="H19" s="31">
        <v>0</v>
      </c>
      <c r="I19" s="32">
        <f>ROUND(G19*H19,P4)</f>
        <v>0</v>
      </c>
      <c r="J19" s="26"/>
      <c r="O19" s="33">
        <f>I19*0.21</f>
        <v>0</v>
      </c>
      <c r="P19">
        <v>3</v>
      </c>
    </row>
    <row r="20" spans="1:16" ht="165" x14ac:dyDescent="0.25">
      <c r="A20" s="26" t="s">
        <v>34</v>
      </c>
      <c r="B20" s="34"/>
      <c r="C20" s="35"/>
      <c r="D20" s="35"/>
      <c r="E20" s="28" t="s">
        <v>353</v>
      </c>
      <c r="F20" s="35"/>
      <c r="G20" s="35"/>
      <c r="H20" s="35"/>
      <c r="I20" s="35"/>
      <c r="J20" s="36"/>
    </row>
    <row r="21" spans="1:16" ht="90" x14ac:dyDescent="0.25">
      <c r="A21" s="26" t="s">
        <v>58</v>
      </c>
      <c r="B21" s="34"/>
      <c r="C21" s="35"/>
      <c r="D21" s="35"/>
      <c r="E21" s="40" t="s">
        <v>354</v>
      </c>
      <c r="F21" s="35"/>
      <c r="G21" s="35"/>
      <c r="H21" s="35"/>
      <c r="I21" s="35"/>
      <c r="J21" s="36"/>
    </row>
    <row r="22" spans="1:16" ht="75" x14ac:dyDescent="0.25">
      <c r="A22" s="26" t="s">
        <v>36</v>
      </c>
      <c r="B22" s="34"/>
      <c r="C22" s="35"/>
      <c r="D22" s="35"/>
      <c r="E22" s="28" t="s">
        <v>359</v>
      </c>
      <c r="F22" s="35"/>
      <c r="G22" s="35"/>
      <c r="H22" s="35"/>
      <c r="I22" s="35"/>
      <c r="J22" s="36"/>
    </row>
    <row r="23" spans="1:16" x14ac:dyDescent="0.25">
      <c r="A23" s="26" t="s">
        <v>29</v>
      </c>
      <c r="B23" s="26">
        <v>5</v>
      </c>
      <c r="C23" s="27" t="s">
        <v>360</v>
      </c>
      <c r="D23" s="26" t="s">
        <v>31</v>
      </c>
      <c r="E23" s="28" t="s">
        <v>361</v>
      </c>
      <c r="F23" s="29" t="s">
        <v>135</v>
      </c>
      <c r="G23" s="30">
        <v>63.5</v>
      </c>
      <c r="H23" s="31">
        <v>0</v>
      </c>
      <c r="I23" s="32">
        <f>ROUND(G23*H23,P4)</f>
        <v>0</v>
      </c>
      <c r="J23" s="26"/>
      <c r="O23" s="33">
        <f>I23*0.21</f>
        <v>0</v>
      </c>
      <c r="P23">
        <v>3</v>
      </c>
    </row>
    <row r="24" spans="1:16" ht="180" x14ac:dyDescent="0.25">
      <c r="A24" s="26" t="s">
        <v>34</v>
      </c>
      <c r="B24" s="34"/>
      <c r="C24" s="35"/>
      <c r="D24" s="35"/>
      <c r="E24" s="28" t="s">
        <v>362</v>
      </c>
      <c r="F24" s="35"/>
      <c r="G24" s="35"/>
      <c r="H24" s="35"/>
      <c r="I24" s="35"/>
      <c r="J24" s="36"/>
    </row>
    <row r="25" spans="1:16" ht="90" x14ac:dyDescent="0.25">
      <c r="A25" s="26" t="s">
        <v>58</v>
      </c>
      <c r="B25" s="34"/>
      <c r="C25" s="35"/>
      <c r="D25" s="35"/>
      <c r="E25" s="40" t="s">
        <v>354</v>
      </c>
      <c r="F25" s="35"/>
      <c r="G25" s="35"/>
      <c r="H25" s="35"/>
      <c r="I25" s="35"/>
      <c r="J25" s="36"/>
    </row>
    <row r="26" spans="1:16" ht="75" x14ac:dyDescent="0.25">
      <c r="A26" s="26" t="s">
        <v>36</v>
      </c>
      <c r="B26" s="37"/>
      <c r="C26" s="38"/>
      <c r="D26" s="38"/>
      <c r="E26" s="28" t="s">
        <v>359</v>
      </c>
      <c r="F26" s="38"/>
      <c r="G26" s="38"/>
      <c r="H26" s="38"/>
      <c r="I26" s="38"/>
      <c r="J26" s="39"/>
    </row>
  </sheetData>
  <sheetProtection algorithmName="SHA-512" hashValue="bhAM/jYG76/YfL2Ajw9+oVE459oizOlbFmMe3CeDT2KV1KLaGLEEjaGYjUk2cutECHA7LIHwb6+lHe4T7hErtA==" saltValue="d5+tBIpuZnr4Bn8a0ybR6HYx+vn7b4ZkWsx7lOC8sR886O/13bGq1wMsmkIrouAfWVPC0Qxu0SGlTWpzZusIqA==" spinCount="100000"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" right="0.7" top="0.78740157499999996" bottom="0.78740157499999996" header="0.3" footer="0.3"/>
  <pageSetup fitToHeight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5" t="s">
        <v>5</v>
      </c>
      <c r="D3" s="46"/>
      <c r="E3" s="12" t="s">
        <v>6</v>
      </c>
      <c r="F3" s="7"/>
      <c r="G3" s="7"/>
      <c r="H3" s="13" t="s">
        <v>363</v>
      </c>
      <c r="I3" s="14">
        <f>SUMIFS(I9:I48,A9:A48,"SD")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5" t="s">
        <v>50</v>
      </c>
      <c r="D4" s="46"/>
      <c r="E4" s="12" t="s">
        <v>51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10" t="s">
        <v>12</v>
      </c>
      <c r="B5" s="11" t="s">
        <v>13</v>
      </c>
      <c r="C5" s="45" t="s">
        <v>363</v>
      </c>
      <c r="D5" s="46"/>
      <c r="E5" s="12" t="s">
        <v>364</v>
      </c>
      <c r="F5" s="7"/>
      <c r="G5" s="7"/>
      <c r="H5" s="7"/>
      <c r="I5" s="7"/>
      <c r="J5" s="9"/>
      <c r="O5">
        <v>0.21</v>
      </c>
    </row>
    <row r="6" spans="1:16" x14ac:dyDescent="0.25">
      <c r="A6" s="47" t="s">
        <v>15</v>
      </c>
      <c r="B6" s="48" t="s">
        <v>16</v>
      </c>
      <c r="C6" s="43" t="s">
        <v>17</v>
      </c>
      <c r="D6" s="43" t="s">
        <v>18</v>
      </c>
      <c r="E6" s="43" t="s">
        <v>19</v>
      </c>
      <c r="F6" s="43" t="s">
        <v>20</v>
      </c>
      <c r="G6" s="43" t="s">
        <v>21</v>
      </c>
      <c r="H6" s="43" t="s">
        <v>22</v>
      </c>
      <c r="I6" s="43"/>
      <c r="J6" s="44" t="s">
        <v>23</v>
      </c>
    </row>
    <row r="7" spans="1:16" x14ac:dyDescent="0.25">
      <c r="A7" s="47"/>
      <c r="B7" s="48"/>
      <c r="C7" s="43"/>
      <c r="D7" s="43"/>
      <c r="E7" s="43"/>
      <c r="F7" s="43"/>
      <c r="G7" s="43"/>
      <c r="H7" s="16" t="s">
        <v>24</v>
      </c>
      <c r="I7" s="16" t="s">
        <v>25</v>
      </c>
      <c r="J7" s="44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SUMIFS(I10:I13,A10:A13,"P")</f>
        <v>0</v>
      </c>
      <c r="J9" s="25"/>
    </row>
    <row r="10" spans="1:16" x14ac:dyDescent="0.25">
      <c r="A10" s="26" t="s">
        <v>29</v>
      </c>
      <c r="B10" s="26">
        <v>2</v>
      </c>
      <c r="C10" s="27" t="s">
        <v>53</v>
      </c>
      <c r="D10" s="26" t="s">
        <v>64</v>
      </c>
      <c r="E10" s="28" t="s">
        <v>55</v>
      </c>
      <c r="F10" s="29" t="s">
        <v>56</v>
      </c>
      <c r="G10" s="30">
        <v>531.423</v>
      </c>
      <c r="H10" s="31">
        <v>0</v>
      </c>
      <c r="I10" s="32">
        <f>ROUND(G10*H10,P4)</f>
        <v>0</v>
      </c>
      <c r="J10" s="26"/>
      <c r="O10" s="33">
        <f>I10*0.21</f>
        <v>0</v>
      </c>
      <c r="P10">
        <v>3</v>
      </c>
    </row>
    <row r="11" spans="1:16" ht="30" x14ac:dyDescent="0.25">
      <c r="A11" s="26" t="s">
        <v>34</v>
      </c>
      <c r="B11" s="34"/>
      <c r="C11" s="35"/>
      <c r="D11" s="35"/>
      <c r="E11" s="28" t="s">
        <v>65</v>
      </c>
      <c r="F11" s="35"/>
      <c r="G11" s="35"/>
      <c r="H11" s="35"/>
      <c r="I11" s="35"/>
      <c r="J11" s="36"/>
    </row>
    <row r="12" spans="1:16" ht="45" x14ac:dyDescent="0.25">
      <c r="A12" s="26" t="s">
        <v>58</v>
      </c>
      <c r="B12" s="34"/>
      <c r="C12" s="35"/>
      <c r="D12" s="35"/>
      <c r="E12" s="40" t="s">
        <v>365</v>
      </c>
      <c r="F12" s="35"/>
      <c r="G12" s="35"/>
      <c r="H12" s="35"/>
      <c r="I12" s="35"/>
      <c r="J12" s="36"/>
    </row>
    <row r="13" spans="1:16" ht="75" x14ac:dyDescent="0.25">
      <c r="A13" s="26" t="s">
        <v>36</v>
      </c>
      <c r="B13" s="34"/>
      <c r="C13" s="35"/>
      <c r="D13" s="35"/>
      <c r="E13" s="28" t="s">
        <v>60</v>
      </c>
      <c r="F13" s="35"/>
      <c r="G13" s="35"/>
      <c r="H13" s="35"/>
      <c r="I13" s="35"/>
      <c r="J13" s="36"/>
    </row>
    <row r="14" spans="1:16" x14ac:dyDescent="0.25">
      <c r="A14" s="20" t="s">
        <v>26</v>
      </c>
      <c r="B14" s="21"/>
      <c r="C14" s="22" t="s">
        <v>67</v>
      </c>
      <c r="D14" s="23"/>
      <c r="E14" s="20" t="s">
        <v>68</v>
      </c>
      <c r="F14" s="23"/>
      <c r="G14" s="23"/>
      <c r="H14" s="23"/>
      <c r="I14" s="24">
        <f>SUMIFS(I15:I30,A15:A30,"P")</f>
        <v>0</v>
      </c>
      <c r="J14" s="25"/>
    </row>
    <row r="15" spans="1:16" ht="30" x14ac:dyDescent="0.25">
      <c r="A15" s="26" t="s">
        <v>29</v>
      </c>
      <c r="B15" s="26">
        <v>1</v>
      </c>
      <c r="C15" s="27" t="s">
        <v>78</v>
      </c>
      <c r="D15" s="26" t="s">
        <v>93</v>
      </c>
      <c r="E15" s="28" t="s">
        <v>80</v>
      </c>
      <c r="F15" s="29" t="s">
        <v>71</v>
      </c>
      <c r="G15" s="30">
        <v>161.363</v>
      </c>
      <c r="H15" s="31">
        <v>0</v>
      </c>
      <c r="I15" s="32">
        <f>ROUND(G15*H15,P4)</f>
        <v>0</v>
      </c>
      <c r="J15" s="26"/>
      <c r="O15" s="33">
        <f>I15*0.21</f>
        <v>0</v>
      </c>
      <c r="P15">
        <v>3</v>
      </c>
    </row>
    <row r="16" spans="1:16" ht="90" x14ac:dyDescent="0.25">
      <c r="A16" s="26" t="s">
        <v>34</v>
      </c>
      <c r="B16" s="34"/>
      <c r="C16" s="35"/>
      <c r="D16" s="35"/>
      <c r="E16" s="28" t="s">
        <v>366</v>
      </c>
      <c r="F16" s="35"/>
      <c r="G16" s="35"/>
      <c r="H16" s="35"/>
      <c r="I16" s="35"/>
      <c r="J16" s="36"/>
    </row>
    <row r="17" spans="1:16" ht="60" x14ac:dyDescent="0.25">
      <c r="A17" s="26" t="s">
        <v>58</v>
      </c>
      <c r="B17" s="34"/>
      <c r="C17" s="35"/>
      <c r="D17" s="35"/>
      <c r="E17" s="40" t="s">
        <v>367</v>
      </c>
      <c r="F17" s="35"/>
      <c r="G17" s="35"/>
      <c r="H17" s="35"/>
      <c r="I17" s="35"/>
      <c r="J17" s="36"/>
    </row>
    <row r="18" spans="1:16" ht="120" x14ac:dyDescent="0.25">
      <c r="A18" s="26" t="s">
        <v>36</v>
      </c>
      <c r="B18" s="34"/>
      <c r="C18" s="35"/>
      <c r="D18" s="35"/>
      <c r="E18" s="28" t="s">
        <v>83</v>
      </c>
      <c r="F18" s="35"/>
      <c r="G18" s="35"/>
      <c r="H18" s="35"/>
      <c r="I18" s="35"/>
      <c r="J18" s="36"/>
    </row>
    <row r="19" spans="1:16" ht="30" x14ac:dyDescent="0.25">
      <c r="A19" s="26" t="s">
        <v>29</v>
      </c>
      <c r="B19" s="26">
        <v>3</v>
      </c>
      <c r="C19" s="27" t="s">
        <v>78</v>
      </c>
      <c r="D19" s="26" t="s">
        <v>64</v>
      </c>
      <c r="E19" s="28" t="s">
        <v>80</v>
      </c>
      <c r="F19" s="29" t="s">
        <v>71</v>
      </c>
      <c r="G19" s="30">
        <v>118.333</v>
      </c>
      <c r="H19" s="31">
        <v>0</v>
      </c>
      <c r="I19" s="32">
        <f>ROUND(G19*H19,P4)</f>
        <v>0</v>
      </c>
      <c r="J19" s="26"/>
      <c r="O19" s="33">
        <f>I19*0.21</f>
        <v>0</v>
      </c>
      <c r="P19">
        <v>3</v>
      </c>
    </row>
    <row r="20" spans="1:16" ht="60" x14ac:dyDescent="0.25">
      <c r="A20" s="26" t="s">
        <v>34</v>
      </c>
      <c r="B20" s="34"/>
      <c r="C20" s="35"/>
      <c r="D20" s="35"/>
      <c r="E20" s="28" t="s">
        <v>368</v>
      </c>
      <c r="F20" s="35"/>
      <c r="G20" s="35"/>
      <c r="H20" s="35"/>
      <c r="I20" s="35"/>
      <c r="J20" s="36"/>
    </row>
    <row r="21" spans="1:16" ht="90" x14ac:dyDescent="0.25">
      <c r="A21" s="26" t="s">
        <v>58</v>
      </c>
      <c r="B21" s="34"/>
      <c r="C21" s="35"/>
      <c r="D21" s="35"/>
      <c r="E21" s="40" t="s">
        <v>369</v>
      </c>
      <c r="F21" s="35"/>
      <c r="G21" s="35"/>
      <c r="H21" s="35"/>
      <c r="I21" s="35"/>
      <c r="J21" s="36"/>
    </row>
    <row r="22" spans="1:16" ht="120" x14ac:dyDescent="0.25">
      <c r="A22" s="26" t="s">
        <v>36</v>
      </c>
      <c r="B22" s="34"/>
      <c r="C22" s="35"/>
      <c r="D22" s="35"/>
      <c r="E22" s="28" t="s">
        <v>83</v>
      </c>
      <c r="F22" s="35"/>
      <c r="G22" s="35"/>
      <c r="H22" s="35"/>
      <c r="I22" s="35"/>
      <c r="J22" s="36"/>
    </row>
    <row r="23" spans="1:16" x14ac:dyDescent="0.25">
      <c r="A23" s="26" t="s">
        <v>29</v>
      </c>
      <c r="B23" s="26">
        <v>4</v>
      </c>
      <c r="C23" s="27" t="s">
        <v>69</v>
      </c>
      <c r="D23" s="26" t="s">
        <v>31</v>
      </c>
      <c r="E23" s="28" t="s">
        <v>70</v>
      </c>
      <c r="F23" s="29" t="s">
        <v>71</v>
      </c>
      <c r="G23" s="30">
        <v>182.87799999999999</v>
      </c>
      <c r="H23" s="31">
        <v>0</v>
      </c>
      <c r="I23" s="32">
        <f>ROUND(G23*H23,P4)</f>
        <v>0</v>
      </c>
      <c r="J23" s="26"/>
      <c r="O23" s="33">
        <f>I23*0.21</f>
        <v>0</v>
      </c>
      <c r="P23">
        <v>3</v>
      </c>
    </row>
    <row r="24" spans="1:16" ht="195" x14ac:dyDescent="0.25">
      <c r="A24" s="26" t="s">
        <v>34</v>
      </c>
      <c r="B24" s="34"/>
      <c r="C24" s="35"/>
      <c r="D24" s="35"/>
      <c r="E24" s="28" t="s">
        <v>370</v>
      </c>
      <c r="F24" s="35"/>
      <c r="G24" s="35"/>
      <c r="H24" s="35"/>
      <c r="I24" s="35"/>
      <c r="J24" s="36"/>
    </row>
    <row r="25" spans="1:16" ht="60" x14ac:dyDescent="0.25">
      <c r="A25" s="26" t="s">
        <v>58</v>
      </c>
      <c r="B25" s="34"/>
      <c r="C25" s="35"/>
      <c r="D25" s="35"/>
      <c r="E25" s="40" t="s">
        <v>371</v>
      </c>
      <c r="F25" s="35"/>
      <c r="G25" s="35"/>
      <c r="H25" s="35"/>
      <c r="I25" s="35"/>
      <c r="J25" s="36"/>
    </row>
    <row r="26" spans="1:16" ht="30" x14ac:dyDescent="0.25">
      <c r="A26" s="26" t="s">
        <v>36</v>
      </c>
      <c r="B26" s="34"/>
      <c r="C26" s="35"/>
      <c r="D26" s="35"/>
      <c r="E26" s="28" t="s">
        <v>74</v>
      </c>
      <c r="F26" s="35"/>
      <c r="G26" s="35"/>
      <c r="H26" s="35"/>
      <c r="I26" s="35"/>
      <c r="J26" s="36"/>
    </row>
    <row r="27" spans="1:16" x14ac:dyDescent="0.25">
      <c r="A27" s="26" t="s">
        <v>29</v>
      </c>
      <c r="B27" s="26">
        <v>10</v>
      </c>
      <c r="C27" s="27" t="s">
        <v>133</v>
      </c>
      <c r="D27" s="26" t="s">
        <v>31</v>
      </c>
      <c r="E27" s="28" t="s">
        <v>134</v>
      </c>
      <c r="F27" s="29" t="s">
        <v>135</v>
      </c>
      <c r="G27" s="30">
        <v>2151.5</v>
      </c>
      <c r="H27" s="31">
        <v>0</v>
      </c>
      <c r="I27" s="32">
        <f>ROUND(G27*H27,P4)</f>
        <v>0</v>
      </c>
      <c r="J27" s="26"/>
      <c r="O27" s="33">
        <f>I27*0.21</f>
        <v>0</v>
      </c>
      <c r="P27">
        <v>3</v>
      </c>
    </row>
    <row r="28" spans="1:16" ht="30" x14ac:dyDescent="0.25">
      <c r="A28" s="26" t="s">
        <v>34</v>
      </c>
      <c r="B28" s="34"/>
      <c r="C28" s="35"/>
      <c r="D28" s="35"/>
      <c r="E28" s="28" t="s">
        <v>372</v>
      </c>
      <c r="F28" s="35"/>
      <c r="G28" s="35"/>
      <c r="H28" s="35"/>
      <c r="I28" s="35"/>
      <c r="J28" s="36"/>
    </row>
    <row r="29" spans="1:16" ht="90" x14ac:dyDescent="0.25">
      <c r="A29" s="26" t="s">
        <v>58</v>
      </c>
      <c r="B29" s="34"/>
      <c r="C29" s="35"/>
      <c r="D29" s="35"/>
      <c r="E29" s="40" t="s">
        <v>373</v>
      </c>
      <c r="F29" s="35"/>
      <c r="G29" s="35"/>
      <c r="H29" s="35"/>
      <c r="I29" s="35"/>
      <c r="J29" s="36"/>
    </row>
    <row r="30" spans="1:16" ht="75" x14ac:dyDescent="0.25">
      <c r="A30" s="26" t="s">
        <v>36</v>
      </c>
      <c r="B30" s="34"/>
      <c r="C30" s="35"/>
      <c r="D30" s="35"/>
      <c r="E30" s="28" t="s">
        <v>138</v>
      </c>
      <c r="F30" s="35"/>
      <c r="G30" s="35"/>
      <c r="H30" s="35"/>
      <c r="I30" s="35"/>
      <c r="J30" s="36"/>
    </row>
    <row r="31" spans="1:16" x14ac:dyDescent="0.25">
      <c r="A31" s="20" t="s">
        <v>26</v>
      </c>
      <c r="B31" s="21"/>
      <c r="C31" s="22" t="s">
        <v>150</v>
      </c>
      <c r="D31" s="23"/>
      <c r="E31" s="20" t="s">
        <v>151</v>
      </c>
      <c r="F31" s="23"/>
      <c r="G31" s="23"/>
      <c r="H31" s="23"/>
      <c r="I31" s="24">
        <f>SUMIFS(I32:I35,A32:A35,"P")</f>
        <v>0</v>
      </c>
      <c r="J31" s="25"/>
    </row>
    <row r="32" spans="1:16" x14ac:dyDescent="0.25">
      <c r="A32" s="26" t="s">
        <v>29</v>
      </c>
      <c r="B32" s="26">
        <v>14</v>
      </c>
      <c r="C32" s="27" t="s">
        <v>374</v>
      </c>
      <c r="D32" s="26" t="s">
        <v>31</v>
      </c>
      <c r="E32" s="28" t="s">
        <v>375</v>
      </c>
      <c r="F32" s="29" t="s">
        <v>135</v>
      </c>
      <c r="G32" s="30">
        <v>1075.75</v>
      </c>
      <c r="H32" s="31">
        <v>0</v>
      </c>
      <c r="I32" s="32">
        <f>ROUND(G32*H32,P4)</f>
        <v>0</v>
      </c>
      <c r="J32" s="26"/>
      <c r="O32" s="33">
        <f>I32*0.21</f>
        <v>0</v>
      </c>
      <c r="P32">
        <v>3</v>
      </c>
    </row>
    <row r="33" spans="1:16" ht="45" x14ac:dyDescent="0.25">
      <c r="A33" s="26" t="s">
        <v>34</v>
      </c>
      <c r="B33" s="34"/>
      <c r="C33" s="35"/>
      <c r="D33" s="35"/>
      <c r="E33" s="28" t="s">
        <v>155</v>
      </c>
      <c r="F33" s="35"/>
      <c r="G33" s="35"/>
      <c r="H33" s="35"/>
      <c r="I33" s="35"/>
      <c r="J33" s="36"/>
    </row>
    <row r="34" spans="1:16" ht="60" x14ac:dyDescent="0.25">
      <c r="A34" s="26" t="s">
        <v>58</v>
      </c>
      <c r="B34" s="34"/>
      <c r="C34" s="35"/>
      <c r="D34" s="35"/>
      <c r="E34" s="40" t="s">
        <v>376</v>
      </c>
      <c r="F34" s="35"/>
      <c r="G34" s="35"/>
      <c r="H34" s="35"/>
      <c r="I34" s="35"/>
      <c r="J34" s="36"/>
    </row>
    <row r="35" spans="1:16" ht="150" x14ac:dyDescent="0.25">
      <c r="A35" s="26" t="s">
        <v>36</v>
      </c>
      <c r="B35" s="34"/>
      <c r="C35" s="35"/>
      <c r="D35" s="35"/>
      <c r="E35" s="28" t="s">
        <v>157</v>
      </c>
      <c r="F35" s="35"/>
      <c r="G35" s="35"/>
      <c r="H35" s="35"/>
      <c r="I35" s="35"/>
      <c r="J35" s="36"/>
    </row>
    <row r="36" spans="1:16" x14ac:dyDescent="0.25">
      <c r="A36" s="20" t="s">
        <v>26</v>
      </c>
      <c r="B36" s="21"/>
      <c r="C36" s="22" t="s">
        <v>160</v>
      </c>
      <c r="D36" s="23"/>
      <c r="E36" s="20" t="s">
        <v>161</v>
      </c>
      <c r="F36" s="23"/>
      <c r="G36" s="23"/>
      <c r="H36" s="23"/>
      <c r="I36" s="24">
        <f>SUMIFS(I37:I48,A37:A48,"P")</f>
        <v>0</v>
      </c>
      <c r="J36" s="25"/>
    </row>
    <row r="37" spans="1:16" x14ac:dyDescent="0.25">
      <c r="A37" s="26" t="s">
        <v>29</v>
      </c>
      <c r="B37" s="26">
        <v>15</v>
      </c>
      <c r="C37" s="27" t="s">
        <v>162</v>
      </c>
      <c r="D37" s="26" t="s">
        <v>31</v>
      </c>
      <c r="E37" s="28" t="s">
        <v>163</v>
      </c>
      <c r="F37" s="29" t="s">
        <v>135</v>
      </c>
      <c r="G37" s="30">
        <v>1075.75</v>
      </c>
      <c r="H37" s="31">
        <v>0</v>
      </c>
      <c r="I37" s="32">
        <f>ROUND(G37*H37,P4)</f>
        <v>0</v>
      </c>
      <c r="J37" s="26"/>
      <c r="O37" s="33">
        <f>I37*0.21</f>
        <v>0</v>
      </c>
      <c r="P37">
        <v>3</v>
      </c>
    </row>
    <row r="38" spans="1:16" ht="75" x14ac:dyDescent="0.25">
      <c r="A38" s="26" t="s">
        <v>34</v>
      </c>
      <c r="B38" s="34"/>
      <c r="C38" s="35"/>
      <c r="D38" s="35"/>
      <c r="E38" s="28" t="s">
        <v>377</v>
      </c>
      <c r="F38" s="35"/>
      <c r="G38" s="35"/>
      <c r="H38" s="35"/>
      <c r="I38" s="35"/>
      <c r="J38" s="36"/>
    </row>
    <row r="39" spans="1:16" ht="60" x14ac:dyDescent="0.25">
      <c r="A39" s="26" t="s">
        <v>58</v>
      </c>
      <c r="B39" s="34"/>
      <c r="C39" s="35"/>
      <c r="D39" s="35"/>
      <c r="E39" s="40" t="s">
        <v>376</v>
      </c>
      <c r="F39" s="35"/>
      <c r="G39" s="35"/>
      <c r="H39" s="35"/>
      <c r="I39" s="35"/>
      <c r="J39" s="36"/>
    </row>
    <row r="40" spans="1:16" ht="90" x14ac:dyDescent="0.25">
      <c r="A40" s="26" t="s">
        <v>36</v>
      </c>
      <c r="B40" s="34"/>
      <c r="C40" s="35"/>
      <c r="D40" s="35"/>
      <c r="E40" s="28" t="s">
        <v>166</v>
      </c>
      <c r="F40" s="35"/>
      <c r="G40" s="35"/>
      <c r="H40" s="35"/>
      <c r="I40" s="35"/>
      <c r="J40" s="36"/>
    </row>
    <row r="41" spans="1:16" x14ac:dyDescent="0.25">
      <c r="A41" s="26" t="s">
        <v>29</v>
      </c>
      <c r="B41" s="26">
        <v>16</v>
      </c>
      <c r="C41" s="27" t="s">
        <v>167</v>
      </c>
      <c r="D41" s="26" t="s">
        <v>31</v>
      </c>
      <c r="E41" s="28" t="s">
        <v>168</v>
      </c>
      <c r="F41" s="29" t="s">
        <v>135</v>
      </c>
      <c r="G41" s="30">
        <v>1075.75</v>
      </c>
      <c r="H41" s="31">
        <v>0</v>
      </c>
      <c r="I41" s="32">
        <f>ROUND(G41*H41,P4)</f>
        <v>0</v>
      </c>
      <c r="J41" s="26"/>
      <c r="O41" s="33">
        <f>I41*0.21</f>
        <v>0</v>
      </c>
      <c r="P41">
        <v>3</v>
      </c>
    </row>
    <row r="42" spans="1:16" ht="30" x14ac:dyDescent="0.25">
      <c r="A42" s="26" t="s">
        <v>34</v>
      </c>
      <c r="B42" s="34"/>
      <c r="C42" s="35"/>
      <c r="D42" s="35"/>
      <c r="E42" s="28" t="s">
        <v>378</v>
      </c>
      <c r="F42" s="35"/>
      <c r="G42" s="35"/>
      <c r="H42" s="35"/>
      <c r="I42" s="35"/>
      <c r="J42" s="36"/>
    </row>
    <row r="43" spans="1:16" ht="60" x14ac:dyDescent="0.25">
      <c r="A43" s="26" t="s">
        <v>58</v>
      </c>
      <c r="B43" s="34"/>
      <c r="C43" s="35"/>
      <c r="D43" s="35"/>
      <c r="E43" s="40" t="s">
        <v>376</v>
      </c>
      <c r="F43" s="35"/>
      <c r="G43" s="35"/>
      <c r="H43" s="35"/>
      <c r="I43" s="35"/>
      <c r="J43" s="36"/>
    </row>
    <row r="44" spans="1:16" ht="90" x14ac:dyDescent="0.25">
      <c r="A44" s="26" t="s">
        <v>36</v>
      </c>
      <c r="B44" s="34"/>
      <c r="C44" s="35"/>
      <c r="D44" s="35"/>
      <c r="E44" s="28" t="s">
        <v>166</v>
      </c>
      <c r="F44" s="35"/>
      <c r="G44" s="35"/>
      <c r="H44" s="35"/>
      <c r="I44" s="35"/>
      <c r="J44" s="36"/>
    </row>
    <row r="45" spans="1:16" x14ac:dyDescent="0.25">
      <c r="A45" s="26" t="s">
        <v>29</v>
      </c>
      <c r="B45" s="26">
        <v>17</v>
      </c>
      <c r="C45" s="27" t="s">
        <v>194</v>
      </c>
      <c r="D45" s="26" t="s">
        <v>31</v>
      </c>
      <c r="E45" s="28" t="s">
        <v>195</v>
      </c>
      <c r="F45" s="29" t="s">
        <v>135</v>
      </c>
      <c r="G45" s="30">
        <v>1075.75</v>
      </c>
      <c r="H45" s="31">
        <v>0</v>
      </c>
      <c r="I45" s="32">
        <f>ROUND(G45*H45,P4)</f>
        <v>0</v>
      </c>
      <c r="J45" s="26"/>
      <c r="O45" s="33">
        <f>I45*0.21</f>
        <v>0</v>
      </c>
      <c r="P45">
        <v>3</v>
      </c>
    </row>
    <row r="46" spans="1:16" ht="45" x14ac:dyDescent="0.25">
      <c r="A46" s="26" t="s">
        <v>34</v>
      </c>
      <c r="B46" s="34"/>
      <c r="C46" s="35"/>
      <c r="D46" s="35"/>
      <c r="E46" s="28" t="s">
        <v>379</v>
      </c>
      <c r="F46" s="35"/>
      <c r="G46" s="35"/>
      <c r="H46" s="35"/>
      <c r="I46" s="35"/>
      <c r="J46" s="36"/>
    </row>
    <row r="47" spans="1:16" ht="60" x14ac:dyDescent="0.25">
      <c r="A47" s="26" t="s">
        <v>58</v>
      </c>
      <c r="B47" s="34"/>
      <c r="C47" s="35"/>
      <c r="D47" s="35"/>
      <c r="E47" s="40" t="s">
        <v>376</v>
      </c>
      <c r="F47" s="35"/>
      <c r="G47" s="35"/>
      <c r="H47" s="35"/>
      <c r="I47" s="35"/>
      <c r="J47" s="36"/>
    </row>
    <row r="48" spans="1:16" ht="195" x14ac:dyDescent="0.25">
      <c r="A48" s="26" t="s">
        <v>36</v>
      </c>
      <c r="B48" s="37"/>
      <c r="C48" s="38"/>
      <c r="D48" s="38"/>
      <c r="E48" s="28" t="s">
        <v>185</v>
      </c>
      <c r="F48" s="38"/>
      <c r="G48" s="38"/>
      <c r="H48" s="38"/>
      <c r="I48" s="38"/>
      <c r="J48" s="39"/>
    </row>
  </sheetData>
  <sheetProtection algorithmName="SHA-512" hashValue="7Rb0dDpF6iYzOs91/58dBckc8xhtNfT124/8O8RStHRaqisQaX9r5lXB2eYCFuv/FRP/zWczOBEZfADCTMfZwQ==" saltValue="YYAoGVD/EAjvhFdczUKK3cihSDpUcwb4U6V89mpkrgtNVenu1gG6KD1dldRhzBVA2nTIHLg3gGzzD8C5jBy0Tw==" spinCount="100000"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" right="0.7" top="0.78740157499999996" bottom="0.78740157499999996" header="0.3" footer="0.3"/>
  <pageSetup fitToHeight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1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5" t="s">
        <v>5</v>
      </c>
      <c r="D3" s="46"/>
      <c r="E3" s="12" t="s">
        <v>6</v>
      </c>
      <c r="F3" s="7"/>
      <c r="G3" s="7"/>
      <c r="H3" s="13" t="s">
        <v>380</v>
      </c>
      <c r="I3" s="14">
        <f>SUMIFS(I9:I181,A9:A181,"SD")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5" t="s">
        <v>381</v>
      </c>
      <c r="D4" s="46"/>
      <c r="E4" s="12" t="s">
        <v>382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10" t="s">
        <v>12</v>
      </c>
      <c r="B5" s="11" t="s">
        <v>13</v>
      </c>
      <c r="C5" s="45" t="s">
        <v>380</v>
      </c>
      <c r="D5" s="46"/>
      <c r="E5" s="12" t="s">
        <v>383</v>
      </c>
      <c r="F5" s="7"/>
      <c r="G5" s="7"/>
      <c r="H5" s="7"/>
      <c r="I5" s="7"/>
      <c r="J5" s="9"/>
      <c r="O5">
        <v>0.21</v>
      </c>
    </row>
    <row r="6" spans="1:16" x14ac:dyDescent="0.25">
      <c r="A6" s="47" t="s">
        <v>15</v>
      </c>
      <c r="B6" s="48" t="s">
        <v>16</v>
      </c>
      <c r="C6" s="43" t="s">
        <v>17</v>
      </c>
      <c r="D6" s="43" t="s">
        <v>18</v>
      </c>
      <c r="E6" s="43" t="s">
        <v>19</v>
      </c>
      <c r="F6" s="43" t="s">
        <v>20</v>
      </c>
      <c r="G6" s="43" t="s">
        <v>21</v>
      </c>
      <c r="H6" s="43" t="s">
        <v>22</v>
      </c>
      <c r="I6" s="43"/>
      <c r="J6" s="44" t="s">
        <v>23</v>
      </c>
    </row>
    <row r="7" spans="1:16" x14ac:dyDescent="0.25">
      <c r="A7" s="47"/>
      <c r="B7" s="48"/>
      <c r="C7" s="43"/>
      <c r="D7" s="43"/>
      <c r="E7" s="43"/>
      <c r="F7" s="43"/>
      <c r="G7" s="43"/>
      <c r="H7" s="16" t="s">
        <v>24</v>
      </c>
      <c r="I7" s="16" t="s">
        <v>25</v>
      </c>
      <c r="J7" s="44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SUMIFS(I10:I21,A10:A21,"P")</f>
        <v>0</v>
      </c>
      <c r="J9" s="25"/>
    </row>
    <row r="10" spans="1:16" x14ac:dyDescent="0.25">
      <c r="A10" s="26" t="s">
        <v>29</v>
      </c>
      <c r="B10" s="26">
        <v>2</v>
      </c>
      <c r="C10" s="27" t="s">
        <v>53</v>
      </c>
      <c r="D10" s="26" t="s">
        <v>61</v>
      </c>
      <c r="E10" s="28" t="s">
        <v>55</v>
      </c>
      <c r="F10" s="29" t="s">
        <v>56</v>
      </c>
      <c r="G10" s="30">
        <v>1561.32</v>
      </c>
      <c r="H10" s="31">
        <v>0</v>
      </c>
      <c r="I10" s="32">
        <f>ROUND(G10*H10,P4)</f>
        <v>0</v>
      </c>
      <c r="J10" s="26"/>
      <c r="O10" s="33">
        <f>I10*0.21</f>
        <v>0</v>
      </c>
      <c r="P10">
        <v>3</v>
      </c>
    </row>
    <row r="11" spans="1:16" x14ac:dyDescent="0.25">
      <c r="A11" s="26" t="s">
        <v>34</v>
      </c>
      <c r="B11" s="34"/>
      <c r="C11" s="35"/>
      <c r="D11" s="35"/>
      <c r="E11" s="28" t="s">
        <v>62</v>
      </c>
      <c r="F11" s="35"/>
      <c r="G11" s="35"/>
      <c r="H11" s="35"/>
      <c r="I11" s="35"/>
      <c r="J11" s="36"/>
    </row>
    <row r="12" spans="1:16" ht="45" x14ac:dyDescent="0.25">
      <c r="A12" s="26" t="s">
        <v>58</v>
      </c>
      <c r="B12" s="34"/>
      <c r="C12" s="35"/>
      <c r="D12" s="35"/>
      <c r="E12" s="40" t="s">
        <v>384</v>
      </c>
      <c r="F12" s="35"/>
      <c r="G12" s="35"/>
      <c r="H12" s="35"/>
      <c r="I12" s="35"/>
      <c r="J12" s="36"/>
    </row>
    <row r="13" spans="1:16" ht="75" x14ac:dyDescent="0.25">
      <c r="A13" s="26" t="s">
        <v>36</v>
      </c>
      <c r="B13" s="34"/>
      <c r="C13" s="35"/>
      <c r="D13" s="35"/>
      <c r="E13" s="28" t="s">
        <v>60</v>
      </c>
      <c r="F13" s="35"/>
      <c r="G13" s="35"/>
      <c r="H13" s="35"/>
      <c r="I13" s="35"/>
      <c r="J13" s="36"/>
    </row>
    <row r="14" spans="1:16" x14ac:dyDescent="0.25">
      <c r="A14" s="26" t="s">
        <v>29</v>
      </c>
      <c r="B14" s="26">
        <v>3</v>
      </c>
      <c r="C14" s="27" t="s">
        <v>53</v>
      </c>
      <c r="D14" s="26" t="s">
        <v>64</v>
      </c>
      <c r="E14" s="28" t="s">
        <v>55</v>
      </c>
      <c r="F14" s="29" t="s">
        <v>56</v>
      </c>
      <c r="G14" s="30">
        <v>2108.3580000000002</v>
      </c>
      <c r="H14" s="31">
        <v>0</v>
      </c>
      <c r="I14" s="32">
        <f>ROUND(G14*H14,P4)</f>
        <v>0</v>
      </c>
      <c r="J14" s="26"/>
      <c r="O14" s="33">
        <f>I14*0.21</f>
        <v>0</v>
      </c>
      <c r="P14">
        <v>3</v>
      </c>
    </row>
    <row r="15" spans="1:16" ht="30" x14ac:dyDescent="0.25">
      <c r="A15" s="26" t="s">
        <v>34</v>
      </c>
      <c r="B15" s="34"/>
      <c r="C15" s="35"/>
      <c r="D15" s="35"/>
      <c r="E15" s="28" t="s">
        <v>65</v>
      </c>
      <c r="F15" s="35"/>
      <c r="G15" s="35"/>
      <c r="H15" s="35"/>
      <c r="I15" s="35"/>
      <c r="J15" s="36"/>
    </row>
    <row r="16" spans="1:16" ht="75" x14ac:dyDescent="0.25">
      <c r="A16" s="26" t="s">
        <v>58</v>
      </c>
      <c r="B16" s="34"/>
      <c r="C16" s="35"/>
      <c r="D16" s="35"/>
      <c r="E16" s="40" t="s">
        <v>385</v>
      </c>
      <c r="F16" s="35"/>
      <c r="G16" s="35"/>
      <c r="H16" s="35"/>
      <c r="I16" s="35"/>
      <c r="J16" s="36"/>
    </row>
    <row r="17" spans="1:16" ht="75" x14ac:dyDescent="0.25">
      <c r="A17" s="26" t="s">
        <v>36</v>
      </c>
      <c r="B17" s="34"/>
      <c r="C17" s="35"/>
      <c r="D17" s="35"/>
      <c r="E17" s="28" t="s">
        <v>60</v>
      </c>
      <c r="F17" s="35"/>
      <c r="G17" s="35"/>
      <c r="H17" s="35"/>
      <c r="I17" s="35"/>
      <c r="J17" s="36"/>
    </row>
    <row r="18" spans="1:16" x14ac:dyDescent="0.25">
      <c r="A18" s="26" t="s">
        <v>29</v>
      </c>
      <c r="B18" s="26">
        <v>5</v>
      </c>
      <c r="C18" s="27" t="s">
        <v>53</v>
      </c>
      <c r="D18" s="26" t="s">
        <v>386</v>
      </c>
      <c r="E18" s="28" t="s">
        <v>55</v>
      </c>
      <c r="F18" s="29" t="s">
        <v>56</v>
      </c>
      <c r="G18" s="30">
        <v>18.670000000000002</v>
      </c>
      <c r="H18" s="31">
        <v>0</v>
      </c>
      <c r="I18" s="32">
        <f>ROUND(G18*H18,P4)</f>
        <v>0</v>
      </c>
      <c r="J18" s="26"/>
      <c r="O18" s="33">
        <f>I18*0.21</f>
        <v>0</v>
      </c>
      <c r="P18">
        <v>3</v>
      </c>
    </row>
    <row r="19" spans="1:16" x14ac:dyDescent="0.25">
      <c r="A19" s="26" t="s">
        <v>34</v>
      </c>
      <c r="B19" s="34"/>
      <c r="C19" s="35"/>
      <c r="D19" s="35"/>
      <c r="E19" s="28" t="s">
        <v>387</v>
      </c>
      <c r="F19" s="35"/>
      <c r="G19" s="35"/>
      <c r="H19" s="35"/>
      <c r="I19" s="35"/>
      <c r="J19" s="36"/>
    </row>
    <row r="20" spans="1:16" ht="45" x14ac:dyDescent="0.25">
      <c r="A20" s="26" t="s">
        <v>58</v>
      </c>
      <c r="B20" s="34"/>
      <c r="C20" s="35"/>
      <c r="D20" s="35"/>
      <c r="E20" s="40" t="s">
        <v>388</v>
      </c>
      <c r="F20" s="35"/>
      <c r="G20" s="35"/>
      <c r="H20" s="35"/>
      <c r="I20" s="35"/>
      <c r="J20" s="36"/>
    </row>
    <row r="21" spans="1:16" ht="75" x14ac:dyDescent="0.25">
      <c r="A21" s="26" t="s">
        <v>36</v>
      </c>
      <c r="B21" s="34"/>
      <c r="C21" s="35"/>
      <c r="D21" s="35"/>
      <c r="E21" s="28" t="s">
        <v>60</v>
      </c>
      <c r="F21" s="35"/>
      <c r="G21" s="35"/>
      <c r="H21" s="35"/>
      <c r="I21" s="35"/>
      <c r="J21" s="36"/>
    </row>
    <row r="22" spans="1:16" x14ac:dyDescent="0.25">
      <c r="A22" s="20" t="s">
        <v>26</v>
      </c>
      <c r="B22" s="21"/>
      <c r="C22" s="22" t="s">
        <v>67</v>
      </c>
      <c r="D22" s="23"/>
      <c r="E22" s="20" t="s">
        <v>68</v>
      </c>
      <c r="F22" s="23"/>
      <c r="G22" s="23"/>
      <c r="H22" s="23"/>
      <c r="I22" s="24">
        <f>SUMIFS(I23:I102,A23:A102,"P")</f>
        <v>0</v>
      </c>
      <c r="J22" s="25"/>
    </row>
    <row r="23" spans="1:16" x14ac:dyDescent="0.25">
      <c r="A23" s="26" t="s">
        <v>29</v>
      </c>
      <c r="B23" s="26">
        <v>1</v>
      </c>
      <c r="C23" s="27" t="s">
        <v>69</v>
      </c>
      <c r="D23" s="26" t="s">
        <v>64</v>
      </c>
      <c r="E23" s="28" t="s">
        <v>70</v>
      </c>
      <c r="F23" s="29" t="s">
        <v>71</v>
      </c>
      <c r="G23" s="30">
        <v>1154.3800000000001</v>
      </c>
      <c r="H23" s="31">
        <v>0</v>
      </c>
      <c r="I23" s="32">
        <f>ROUND(G23*H23,P4)</f>
        <v>0</v>
      </c>
      <c r="J23" s="26"/>
      <c r="O23" s="33">
        <f>I23*0.21</f>
        <v>0</v>
      </c>
      <c r="P23">
        <v>3</v>
      </c>
    </row>
    <row r="24" spans="1:16" ht="135" x14ac:dyDescent="0.25">
      <c r="A24" s="26" t="s">
        <v>34</v>
      </c>
      <c r="B24" s="34"/>
      <c r="C24" s="35"/>
      <c r="D24" s="35"/>
      <c r="E24" s="28" t="s">
        <v>389</v>
      </c>
      <c r="F24" s="35"/>
      <c r="G24" s="35"/>
      <c r="H24" s="35"/>
      <c r="I24" s="35"/>
      <c r="J24" s="36"/>
    </row>
    <row r="25" spans="1:16" ht="75" x14ac:dyDescent="0.25">
      <c r="A25" s="26" t="s">
        <v>58</v>
      </c>
      <c r="B25" s="34"/>
      <c r="C25" s="35"/>
      <c r="D25" s="35"/>
      <c r="E25" s="40" t="s">
        <v>390</v>
      </c>
      <c r="F25" s="35"/>
      <c r="G25" s="35"/>
      <c r="H25" s="35"/>
      <c r="I25" s="35"/>
      <c r="J25" s="36"/>
    </row>
    <row r="26" spans="1:16" ht="30" x14ac:dyDescent="0.25">
      <c r="A26" s="26" t="s">
        <v>36</v>
      </c>
      <c r="B26" s="34"/>
      <c r="C26" s="35"/>
      <c r="D26" s="35"/>
      <c r="E26" s="28" t="s">
        <v>74</v>
      </c>
      <c r="F26" s="35"/>
      <c r="G26" s="35"/>
      <c r="H26" s="35"/>
      <c r="I26" s="35"/>
      <c r="J26" s="36"/>
    </row>
    <row r="27" spans="1:16" x14ac:dyDescent="0.25">
      <c r="A27" s="26" t="s">
        <v>29</v>
      </c>
      <c r="B27" s="26">
        <v>4</v>
      </c>
      <c r="C27" s="27" t="s">
        <v>69</v>
      </c>
      <c r="D27" s="26" t="s">
        <v>75</v>
      </c>
      <c r="E27" s="28" t="s">
        <v>70</v>
      </c>
      <c r="F27" s="29" t="s">
        <v>71</v>
      </c>
      <c r="G27" s="30">
        <v>40.018000000000001</v>
      </c>
      <c r="H27" s="31">
        <v>0</v>
      </c>
      <c r="I27" s="32">
        <f>ROUND(G27*H27,P4)</f>
        <v>0</v>
      </c>
      <c r="J27" s="26"/>
      <c r="O27" s="33">
        <f>I27*0.21</f>
        <v>0</v>
      </c>
      <c r="P27">
        <v>3</v>
      </c>
    </row>
    <row r="28" spans="1:16" ht="135" x14ac:dyDescent="0.25">
      <c r="A28" s="26" t="s">
        <v>34</v>
      </c>
      <c r="B28" s="34"/>
      <c r="C28" s="35"/>
      <c r="D28" s="35"/>
      <c r="E28" s="28" t="s">
        <v>391</v>
      </c>
      <c r="F28" s="35"/>
      <c r="G28" s="35"/>
      <c r="H28" s="35"/>
      <c r="I28" s="35"/>
      <c r="J28" s="36"/>
    </row>
    <row r="29" spans="1:16" ht="75" x14ac:dyDescent="0.25">
      <c r="A29" s="26" t="s">
        <v>58</v>
      </c>
      <c r="B29" s="34"/>
      <c r="C29" s="35"/>
      <c r="D29" s="35"/>
      <c r="E29" s="40" t="s">
        <v>392</v>
      </c>
      <c r="F29" s="35"/>
      <c r="G29" s="35"/>
      <c r="H29" s="35"/>
      <c r="I29" s="35"/>
      <c r="J29" s="36"/>
    </row>
    <row r="30" spans="1:16" ht="30" x14ac:dyDescent="0.25">
      <c r="A30" s="26" t="s">
        <v>36</v>
      </c>
      <c r="B30" s="34"/>
      <c r="C30" s="35"/>
      <c r="D30" s="35"/>
      <c r="E30" s="28" t="s">
        <v>74</v>
      </c>
      <c r="F30" s="35"/>
      <c r="G30" s="35"/>
      <c r="H30" s="35"/>
      <c r="I30" s="35"/>
      <c r="J30" s="36"/>
    </row>
    <row r="31" spans="1:16" ht="30" x14ac:dyDescent="0.25">
      <c r="A31" s="26" t="s">
        <v>29</v>
      </c>
      <c r="B31" s="26">
        <v>6</v>
      </c>
      <c r="C31" s="27" t="s">
        <v>393</v>
      </c>
      <c r="D31" s="26" t="s">
        <v>31</v>
      </c>
      <c r="E31" s="28" t="s">
        <v>394</v>
      </c>
      <c r="F31" s="29" t="s">
        <v>71</v>
      </c>
      <c r="G31" s="30">
        <v>6</v>
      </c>
      <c r="H31" s="31">
        <v>0</v>
      </c>
      <c r="I31" s="32">
        <f>ROUND(G31*H31,P4)</f>
        <v>0</v>
      </c>
      <c r="J31" s="26"/>
      <c r="O31" s="33">
        <f>I31*0.21</f>
        <v>0</v>
      </c>
      <c r="P31">
        <v>3</v>
      </c>
    </row>
    <row r="32" spans="1:16" ht="45" x14ac:dyDescent="0.25">
      <c r="A32" s="26" t="s">
        <v>34</v>
      </c>
      <c r="B32" s="34"/>
      <c r="C32" s="35"/>
      <c r="D32" s="35"/>
      <c r="E32" s="28" t="s">
        <v>395</v>
      </c>
      <c r="F32" s="35"/>
      <c r="G32" s="35"/>
      <c r="H32" s="35"/>
      <c r="I32" s="35"/>
      <c r="J32" s="36"/>
    </row>
    <row r="33" spans="1:16" ht="45" x14ac:dyDescent="0.25">
      <c r="A33" s="26" t="s">
        <v>58</v>
      </c>
      <c r="B33" s="34"/>
      <c r="C33" s="35"/>
      <c r="D33" s="35"/>
      <c r="E33" s="40" t="s">
        <v>396</v>
      </c>
      <c r="F33" s="35"/>
      <c r="G33" s="35"/>
      <c r="H33" s="35"/>
      <c r="I33" s="35"/>
      <c r="J33" s="36"/>
    </row>
    <row r="34" spans="1:16" ht="120" x14ac:dyDescent="0.25">
      <c r="A34" s="26" t="s">
        <v>36</v>
      </c>
      <c r="B34" s="34"/>
      <c r="C34" s="35"/>
      <c r="D34" s="35"/>
      <c r="E34" s="28" t="s">
        <v>83</v>
      </c>
      <c r="F34" s="35"/>
      <c r="G34" s="35"/>
      <c r="H34" s="35"/>
      <c r="I34" s="35"/>
      <c r="J34" s="36"/>
    </row>
    <row r="35" spans="1:16" ht="30" x14ac:dyDescent="0.25">
      <c r="A35" s="26" t="s">
        <v>29</v>
      </c>
      <c r="B35" s="26">
        <v>7</v>
      </c>
      <c r="C35" s="27" t="s">
        <v>78</v>
      </c>
      <c r="D35" s="26" t="s">
        <v>153</v>
      </c>
      <c r="E35" s="28" t="s">
        <v>80</v>
      </c>
      <c r="F35" s="29" t="s">
        <v>71</v>
      </c>
      <c r="G35" s="30">
        <v>17.959</v>
      </c>
      <c r="H35" s="31">
        <v>0</v>
      </c>
      <c r="I35" s="32">
        <f>ROUND(G35*H35,P4)</f>
        <v>0</v>
      </c>
      <c r="J35" s="26"/>
      <c r="O35" s="33">
        <f>I35*0.21</f>
        <v>0</v>
      </c>
      <c r="P35">
        <v>3</v>
      </c>
    </row>
    <row r="36" spans="1:16" ht="60" x14ac:dyDescent="0.25">
      <c r="A36" s="26" t="s">
        <v>34</v>
      </c>
      <c r="B36" s="34"/>
      <c r="C36" s="35"/>
      <c r="D36" s="35"/>
      <c r="E36" s="28" t="s">
        <v>397</v>
      </c>
      <c r="F36" s="35"/>
      <c r="G36" s="35"/>
      <c r="H36" s="35"/>
      <c r="I36" s="35"/>
      <c r="J36" s="36"/>
    </row>
    <row r="37" spans="1:16" ht="105" x14ac:dyDescent="0.25">
      <c r="A37" s="26" t="s">
        <v>58</v>
      </c>
      <c r="B37" s="34"/>
      <c r="C37" s="35"/>
      <c r="D37" s="35"/>
      <c r="E37" s="40" t="s">
        <v>398</v>
      </c>
      <c r="F37" s="35"/>
      <c r="G37" s="35"/>
      <c r="H37" s="35"/>
      <c r="I37" s="35"/>
      <c r="J37" s="36"/>
    </row>
    <row r="38" spans="1:16" ht="120" x14ac:dyDescent="0.25">
      <c r="A38" s="26" t="s">
        <v>36</v>
      </c>
      <c r="B38" s="34"/>
      <c r="C38" s="35"/>
      <c r="D38" s="35"/>
      <c r="E38" s="28" t="s">
        <v>83</v>
      </c>
      <c r="F38" s="35"/>
      <c r="G38" s="35"/>
      <c r="H38" s="35"/>
      <c r="I38" s="35"/>
      <c r="J38" s="36"/>
    </row>
    <row r="39" spans="1:16" ht="30" x14ac:dyDescent="0.25">
      <c r="A39" s="26" t="s">
        <v>29</v>
      </c>
      <c r="B39" s="26">
        <v>8</v>
      </c>
      <c r="C39" s="27" t="s">
        <v>87</v>
      </c>
      <c r="D39" s="26" t="s">
        <v>153</v>
      </c>
      <c r="E39" s="28" t="s">
        <v>88</v>
      </c>
      <c r="F39" s="29" t="s">
        <v>71</v>
      </c>
      <c r="G39" s="30">
        <v>1.7989999999999999</v>
      </c>
      <c r="H39" s="31">
        <v>0</v>
      </c>
      <c r="I39" s="32">
        <f>ROUND(G39*H39,P4)</f>
        <v>0</v>
      </c>
      <c r="J39" s="26"/>
      <c r="O39" s="33">
        <f>I39*0.21</f>
        <v>0</v>
      </c>
      <c r="P39">
        <v>3</v>
      </c>
    </row>
    <row r="40" spans="1:16" ht="105" x14ac:dyDescent="0.25">
      <c r="A40" s="26" t="s">
        <v>34</v>
      </c>
      <c r="B40" s="34"/>
      <c r="C40" s="35"/>
      <c r="D40" s="35"/>
      <c r="E40" s="28" t="s">
        <v>399</v>
      </c>
      <c r="F40" s="35"/>
      <c r="G40" s="35"/>
      <c r="H40" s="35"/>
      <c r="I40" s="35"/>
      <c r="J40" s="36"/>
    </row>
    <row r="41" spans="1:16" ht="60" x14ac:dyDescent="0.25">
      <c r="A41" s="26" t="s">
        <v>58</v>
      </c>
      <c r="B41" s="34"/>
      <c r="C41" s="35"/>
      <c r="D41" s="35"/>
      <c r="E41" s="40" t="s">
        <v>400</v>
      </c>
      <c r="F41" s="35"/>
      <c r="G41" s="35"/>
      <c r="H41" s="35"/>
      <c r="I41" s="35"/>
      <c r="J41" s="36"/>
    </row>
    <row r="42" spans="1:16" ht="120" x14ac:dyDescent="0.25">
      <c r="A42" s="26" t="s">
        <v>36</v>
      </c>
      <c r="B42" s="34"/>
      <c r="C42" s="35"/>
      <c r="D42" s="35"/>
      <c r="E42" s="28" t="s">
        <v>83</v>
      </c>
      <c r="F42" s="35"/>
      <c r="G42" s="35"/>
      <c r="H42" s="35"/>
      <c r="I42" s="35"/>
      <c r="J42" s="36"/>
    </row>
    <row r="43" spans="1:16" x14ac:dyDescent="0.25">
      <c r="A43" s="26" t="s">
        <v>29</v>
      </c>
      <c r="B43" s="26">
        <v>9</v>
      </c>
      <c r="C43" s="27" t="s">
        <v>69</v>
      </c>
      <c r="D43" s="26" t="s">
        <v>153</v>
      </c>
      <c r="E43" s="28" t="s">
        <v>70</v>
      </c>
      <c r="F43" s="29" t="s">
        <v>71</v>
      </c>
      <c r="G43" s="30">
        <v>20.904</v>
      </c>
      <c r="H43" s="31">
        <v>0</v>
      </c>
      <c r="I43" s="32">
        <f>ROUND(G43*H43,P4)</f>
        <v>0</v>
      </c>
      <c r="J43" s="26"/>
      <c r="O43" s="33">
        <f>I43*0.21</f>
        <v>0</v>
      </c>
      <c r="P43">
        <v>3</v>
      </c>
    </row>
    <row r="44" spans="1:16" ht="120" x14ac:dyDescent="0.25">
      <c r="A44" s="26" t="s">
        <v>34</v>
      </c>
      <c r="B44" s="34"/>
      <c r="C44" s="35"/>
      <c r="D44" s="35"/>
      <c r="E44" s="28" t="s">
        <v>401</v>
      </c>
      <c r="F44" s="35"/>
      <c r="G44" s="35"/>
      <c r="H44" s="35"/>
      <c r="I44" s="35"/>
      <c r="J44" s="36"/>
    </row>
    <row r="45" spans="1:16" ht="45" x14ac:dyDescent="0.25">
      <c r="A45" s="26" t="s">
        <v>58</v>
      </c>
      <c r="B45" s="34"/>
      <c r="C45" s="35"/>
      <c r="D45" s="35"/>
      <c r="E45" s="40" t="s">
        <v>402</v>
      </c>
      <c r="F45" s="35"/>
      <c r="G45" s="35"/>
      <c r="H45" s="35"/>
      <c r="I45" s="35"/>
      <c r="J45" s="36"/>
    </row>
    <row r="46" spans="1:16" ht="30" x14ac:dyDescent="0.25">
      <c r="A46" s="26" t="s">
        <v>36</v>
      </c>
      <c r="B46" s="34"/>
      <c r="C46" s="35"/>
      <c r="D46" s="35"/>
      <c r="E46" s="28" t="s">
        <v>74</v>
      </c>
      <c r="F46" s="35"/>
      <c r="G46" s="35"/>
      <c r="H46" s="35"/>
      <c r="I46" s="35"/>
      <c r="J46" s="36"/>
    </row>
    <row r="47" spans="1:16" x14ac:dyDescent="0.25">
      <c r="A47" s="26" t="s">
        <v>29</v>
      </c>
      <c r="B47" s="26">
        <v>10</v>
      </c>
      <c r="C47" s="27" t="s">
        <v>69</v>
      </c>
      <c r="D47" s="26" t="s">
        <v>93</v>
      </c>
      <c r="E47" s="28" t="s">
        <v>70</v>
      </c>
      <c r="F47" s="29" t="s">
        <v>71</v>
      </c>
      <c r="G47" s="30">
        <v>564.5</v>
      </c>
      <c r="H47" s="31">
        <v>0</v>
      </c>
      <c r="I47" s="32">
        <f>ROUND(G47*H47,P4)</f>
        <v>0</v>
      </c>
      <c r="J47" s="26"/>
      <c r="O47" s="33">
        <f>I47*0.21</f>
        <v>0</v>
      </c>
      <c r="P47">
        <v>3</v>
      </c>
    </row>
    <row r="48" spans="1:16" ht="120" x14ac:dyDescent="0.25">
      <c r="A48" s="26" t="s">
        <v>34</v>
      </c>
      <c r="B48" s="34"/>
      <c r="C48" s="35"/>
      <c r="D48" s="35"/>
      <c r="E48" s="28" t="s">
        <v>403</v>
      </c>
      <c r="F48" s="35"/>
      <c r="G48" s="35"/>
      <c r="H48" s="35"/>
      <c r="I48" s="35"/>
      <c r="J48" s="36"/>
    </row>
    <row r="49" spans="1:16" ht="30" x14ac:dyDescent="0.25">
      <c r="A49" s="26" t="s">
        <v>58</v>
      </c>
      <c r="B49" s="34"/>
      <c r="C49" s="35"/>
      <c r="D49" s="35"/>
      <c r="E49" s="40" t="s">
        <v>404</v>
      </c>
      <c r="F49" s="35"/>
      <c r="G49" s="35"/>
      <c r="H49" s="35"/>
      <c r="I49" s="35"/>
      <c r="J49" s="36"/>
    </row>
    <row r="50" spans="1:16" ht="30" x14ac:dyDescent="0.25">
      <c r="A50" s="26" t="s">
        <v>36</v>
      </c>
      <c r="B50" s="34"/>
      <c r="C50" s="35"/>
      <c r="D50" s="35"/>
      <c r="E50" s="28" t="s">
        <v>74</v>
      </c>
      <c r="F50" s="35"/>
      <c r="G50" s="35"/>
      <c r="H50" s="35"/>
      <c r="I50" s="35"/>
      <c r="J50" s="36"/>
    </row>
    <row r="51" spans="1:16" x14ac:dyDescent="0.25">
      <c r="A51" s="26" t="s">
        <v>29</v>
      </c>
      <c r="B51" s="26">
        <v>12</v>
      </c>
      <c r="C51" s="27" t="s">
        <v>96</v>
      </c>
      <c r="D51" s="26" t="s">
        <v>31</v>
      </c>
      <c r="E51" s="28" t="s">
        <v>97</v>
      </c>
      <c r="F51" s="29" t="s">
        <v>71</v>
      </c>
      <c r="G51" s="30">
        <v>16.25</v>
      </c>
      <c r="H51" s="31">
        <v>0</v>
      </c>
      <c r="I51" s="32">
        <f>ROUND(G51*H51,P4)</f>
        <v>0</v>
      </c>
      <c r="J51" s="26"/>
      <c r="O51" s="33">
        <f>I51*0.21</f>
        <v>0</v>
      </c>
      <c r="P51">
        <v>3</v>
      </c>
    </row>
    <row r="52" spans="1:16" ht="30" x14ac:dyDescent="0.25">
      <c r="A52" s="26" t="s">
        <v>34</v>
      </c>
      <c r="B52" s="34"/>
      <c r="C52" s="35"/>
      <c r="D52" s="35"/>
      <c r="E52" s="28" t="s">
        <v>405</v>
      </c>
      <c r="F52" s="35"/>
      <c r="G52" s="35"/>
      <c r="H52" s="35"/>
      <c r="I52" s="35"/>
      <c r="J52" s="36"/>
    </row>
    <row r="53" spans="1:16" ht="45" x14ac:dyDescent="0.25">
      <c r="A53" s="26" t="s">
        <v>58</v>
      </c>
      <c r="B53" s="34"/>
      <c r="C53" s="35"/>
      <c r="D53" s="35"/>
      <c r="E53" s="40" t="s">
        <v>406</v>
      </c>
      <c r="F53" s="35"/>
      <c r="G53" s="35"/>
      <c r="H53" s="35"/>
      <c r="I53" s="35"/>
      <c r="J53" s="36"/>
    </row>
    <row r="54" spans="1:16" ht="409.5" x14ac:dyDescent="0.25">
      <c r="A54" s="26" t="s">
        <v>36</v>
      </c>
      <c r="B54" s="34"/>
      <c r="C54" s="35"/>
      <c r="D54" s="35"/>
      <c r="E54" s="28" t="s">
        <v>100</v>
      </c>
      <c r="F54" s="35"/>
      <c r="G54" s="35"/>
      <c r="H54" s="35"/>
      <c r="I54" s="35"/>
      <c r="J54" s="36"/>
    </row>
    <row r="55" spans="1:16" x14ac:dyDescent="0.25">
      <c r="A55" s="26" t="s">
        <v>29</v>
      </c>
      <c r="B55" s="26">
        <v>14</v>
      </c>
      <c r="C55" s="27" t="s">
        <v>101</v>
      </c>
      <c r="D55" s="26" t="s">
        <v>64</v>
      </c>
      <c r="E55" s="28" t="s">
        <v>102</v>
      </c>
      <c r="F55" s="29" t="s">
        <v>71</v>
      </c>
      <c r="G55" s="30">
        <v>564.52499999999998</v>
      </c>
      <c r="H55" s="31">
        <v>0</v>
      </c>
      <c r="I55" s="32">
        <f>ROUND(G55*H55,P4)</f>
        <v>0</v>
      </c>
      <c r="J55" s="26"/>
      <c r="O55" s="33">
        <f>I55*0.21</f>
        <v>0</v>
      </c>
      <c r="P55">
        <v>3</v>
      </c>
    </row>
    <row r="56" spans="1:16" ht="30" x14ac:dyDescent="0.25">
      <c r="A56" s="26" t="s">
        <v>34</v>
      </c>
      <c r="B56" s="34"/>
      <c r="C56" s="35"/>
      <c r="D56" s="35"/>
      <c r="E56" s="28" t="s">
        <v>103</v>
      </c>
      <c r="F56" s="35"/>
      <c r="G56" s="35"/>
      <c r="H56" s="35"/>
      <c r="I56" s="35"/>
      <c r="J56" s="36"/>
    </row>
    <row r="57" spans="1:16" ht="60" x14ac:dyDescent="0.25">
      <c r="A57" s="26" t="s">
        <v>58</v>
      </c>
      <c r="B57" s="34"/>
      <c r="C57" s="35"/>
      <c r="D57" s="35"/>
      <c r="E57" s="40" t="s">
        <v>407</v>
      </c>
      <c r="F57" s="35"/>
      <c r="G57" s="35"/>
      <c r="H57" s="35"/>
      <c r="I57" s="35"/>
      <c r="J57" s="36"/>
    </row>
    <row r="58" spans="1:16" ht="120" x14ac:dyDescent="0.25">
      <c r="A58" s="26" t="s">
        <v>36</v>
      </c>
      <c r="B58" s="34"/>
      <c r="C58" s="35"/>
      <c r="D58" s="35"/>
      <c r="E58" s="28" t="s">
        <v>105</v>
      </c>
      <c r="F58" s="35"/>
      <c r="G58" s="35"/>
      <c r="H58" s="35"/>
      <c r="I58" s="35"/>
      <c r="J58" s="36"/>
    </row>
    <row r="59" spans="1:16" x14ac:dyDescent="0.25">
      <c r="A59" s="26" t="s">
        <v>29</v>
      </c>
      <c r="B59" s="26">
        <v>15</v>
      </c>
      <c r="C59" s="27" t="s">
        <v>101</v>
      </c>
      <c r="D59" s="26" t="s">
        <v>93</v>
      </c>
      <c r="E59" s="28" t="s">
        <v>102</v>
      </c>
      <c r="F59" s="29" t="s">
        <v>71</v>
      </c>
      <c r="G59" s="30">
        <v>216.13499999999999</v>
      </c>
      <c r="H59" s="31">
        <v>0</v>
      </c>
      <c r="I59" s="32">
        <f>ROUND(G59*H59,P4)</f>
        <v>0</v>
      </c>
      <c r="J59" s="26"/>
      <c r="O59" s="33">
        <f>I59*0.21</f>
        <v>0</v>
      </c>
      <c r="P59">
        <v>3</v>
      </c>
    </row>
    <row r="60" spans="1:16" ht="30" x14ac:dyDescent="0.25">
      <c r="A60" s="26" t="s">
        <v>34</v>
      </c>
      <c r="B60" s="34"/>
      <c r="C60" s="35"/>
      <c r="D60" s="35"/>
      <c r="E60" s="28" t="s">
        <v>103</v>
      </c>
      <c r="F60" s="35"/>
      <c r="G60" s="35"/>
      <c r="H60" s="35"/>
      <c r="I60" s="35"/>
      <c r="J60" s="36"/>
    </row>
    <row r="61" spans="1:16" ht="135" x14ac:dyDescent="0.25">
      <c r="A61" s="26" t="s">
        <v>58</v>
      </c>
      <c r="B61" s="34"/>
      <c r="C61" s="35"/>
      <c r="D61" s="35"/>
      <c r="E61" s="40" t="s">
        <v>408</v>
      </c>
      <c r="F61" s="35"/>
      <c r="G61" s="35"/>
      <c r="H61" s="35"/>
      <c r="I61" s="35"/>
      <c r="J61" s="36"/>
    </row>
    <row r="62" spans="1:16" ht="120" x14ac:dyDescent="0.25">
      <c r="A62" s="26" t="s">
        <v>36</v>
      </c>
      <c r="B62" s="34"/>
      <c r="C62" s="35"/>
      <c r="D62" s="35"/>
      <c r="E62" s="28" t="s">
        <v>105</v>
      </c>
      <c r="F62" s="35"/>
      <c r="G62" s="35"/>
      <c r="H62" s="35"/>
      <c r="I62" s="35"/>
      <c r="J62" s="36"/>
    </row>
    <row r="63" spans="1:16" x14ac:dyDescent="0.25">
      <c r="A63" s="26" t="s">
        <v>29</v>
      </c>
      <c r="B63" s="26">
        <v>17</v>
      </c>
      <c r="C63" s="27" t="s">
        <v>107</v>
      </c>
      <c r="D63" s="26" t="s">
        <v>31</v>
      </c>
      <c r="E63" s="28" t="s">
        <v>108</v>
      </c>
      <c r="F63" s="29" t="s">
        <v>71</v>
      </c>
      <c r="G63" s="30">
        <v>895</v>
      </c>
      <c r="H63" s="31">
        <v>0</v>
      </c>
      <c r="I63" s="32">
        <f>ROUND(G63*H63,P4)</f>
        <v>0</v>
      </c>
      <c r="J63" s="26"/>
      <c r="O63" s="33">
        <f>I63*0.21</f>
        <v>0</v>
      </c>
      <c r="P63">
        <v>3</v>
      </c>
    </row>
    <row r="64" spans="1:16" ht="60" x14ac:dyDescent="0.25">
      <c r="A64" s="26" t="s">
        <v>34</v>
      </c>
      <c r="B64" s="34"/>
      <c r="C64" s="35"/>
      <c r="D64" s="35"/>
      <c r="E64" s="28" t="s">
        <v>109</v>
      </c>
      <c r="F64" s="35"/>
      <c r="G64" s="35"/>
      <c r="H64" s="35"/>
      <c r="I64" s="35"/>
      <c r="J64" s="36"/>
    </row>
    <row r="65" spans="1:16" ht="30" x14ac:dyDescent="0.25">
      <c r="A65" s="26" t="s">
        <v>58</v>
      </c>
      <c r="B65" s="34"/>
      <c r="C65" s="35"/>
      <c r="D65" s="35"/>
      <c r="E65" s="40" t="s">
        <v>409</v>
      </c>
      <c r="F65" s="35"/>
      <c r="G65" s="35"/>
      <c r="H65" s="35"/>
      <c r="I65" s="35"/>
      <c r="J65" s="36"/>
    </row>
    <row r="66" spans="1:16" ht="120" x14ac:dyDescent="0.25">
      <c r="A66" s="26" t="s">
        <v>36</v>
      </c>
      <c r="B66" s="34"/>
      <c r="C66" s="35"/>
      <c r="D66" s="35"/>
      <c r="E66" s="28" t="s">
        <v>105</v>
      </c>
      <c r="F66" s="35"/>
      <c r="G66" s="35"/>
      <c r="H66" s="35"/>
      <c r="I66" s="35"/>
      <c r="J66" s="36"/>
    </row>
    <row r="67" spans="1:16" x14ac:dyDescent="0.25">
      <c r="A67" s="26" t="s">
        <v>29</v>
      </c>
      <c r="B67" s="26">
        <v>18</v>
      </c>
      <c r="C67" s="27" t="s">
        <v>111</v>
      </c>
      <c r="D67" s="26" t="s">
        <v>31</v>
      </c>
      <c r="E67" s="28" t="s">
        <v>112</v>
      </c>
      <c r="F67" s="29" t="s">
        <v>71</v>
      </c>
      <c r="G67" s="30">
        <v>125.86799999999999</v>
      </c>
      <c r="H67" s="31">
        <v>0</v>
      </c>
      <c r="I67" s="32">
        <f>ROUND(G67*H67,P4)</f>
        <v>0</v>
      </c>
      <c r="J67" s="26"/>
      <c r="O67" s="33">
        <f>I67*0.21</f>
        <v>0</v>
      </c>
      <c r="P67">
        <v>3</v>
      </c>
    </row>
    <row r="68" spans="1:16" ht="30" x14ac:dyDescent="0.25">
      <c r="A68" s="26" t="s">
        <v>34</v>
      </c>
      <c r="B68" s="34"/>
      <c r="C68" s="35"/>
      <c r="D68" s="35"/>
      <c r="E68" s="28" t="s">
        <v>113</v>
      </c>
      <c r="F68" s="35"/>
      <c r="G68" s="35"/>
      <c r="H68" s="35"/>
      <c r="I68" s="35"/>
      <c r="J68" s="36"/>
    </row>
    <row r="69" spans="1:16" ht="120" x14ac:dyDescent="0.25">
      <c r="A69" s="26" t="s">
        <v>58</v>
      </c>
      <c r="B69" s="34"/>
      <c r="C69" s="35"/>
      <c r="D69" s="35"/>
      <c r="E69" s="40" t="s">
        <v>410</v>
      </c>
      <c r="F69" s="35"/>
      <c r="G69" s="35"/>
      <c r="H69" s="35"/>
      <c r="I69" s="35"/>
      <c r="J69" s="36"/>
    </row>
    <row r="70" spans="1:16" ht="409.5" x14ac:dyDescent="0.25">
      <c r="A70" s="26" t="s">
        <v>36</v>
      </c>
      <c r="B70" s="34"/>
      <c r="C70" s="35"/>
      <c r="D70" s="35"/>
      <c r="E70" s="28" t="s">
        <v>115</v>
      </c>
      <c r="F70" s="35"/>
      <c r="G70" s="35"/>
      <c r="H70" s="35"/>
      <c r="I70" s="35"/>
      <c r="J70" s="36"/>
    </row>
    <row r="71" spans="1:16" x14ac:dyDescent="0.25">
      <c r="A71" s="26" t="s">
        <v>29</v>
      </c>
      <c r="B71" s="26">
        <v>19</v>
      </c>
      <c r="C71" s="27" t="s">
        <v>116</v>
      </c>
      <c r="D71" s="26" t="s">
        <v>31</v>
      </c>
      <c r="E71" s="28" t="s">
        <v>117</v>
      </c>
      <c r="F71" s="29" t="s">
        <v>71</v>
      </c>
      <c r="G71" s="30">
        <v>142.11799999999999</v>
      </c>
      <c r="H71" s="31">
        <v>0</v>
      </c>
      <c r="I71" s="32">
        <f>ROUND(G71*H71,P4)</f>
        <v>0</v>
      </c>
      <c r="J71" s="26"/>
      <c r="O71" s="33">
        <f>I71*0.21</f>
        <v>0</v>
      </c>
      <c r="P71">
        <v>3</v>
      </c>
    </row>
    <row r="72" spans="1:16" x14ac:dyDescent="0.25">
      <c r="A72" s="26" t="s">
        <v>34</v>
      </c>
      <c r="B72" s="34"/>
      <c r="C72" s="35"/>
      <c r="D72" s="35"/>
      <c r="E72" s="28" t="s">
        <v>118</v>
      </c>
      <c r="F72" s="35"/>
      <c r="G72" s="35"/>
      <c r="H72" s="35"/>
      <c r="I72" s="35"/>
      <c r="J72" s="36"/>
    </row>
    <row r="73" spans="1:16" ht="45" x14ac:dyDescent="0.25">
      <c r="A73" s="26" t="s">
        <v>58</v>
      </c>
      <c r="B73" s="34"/>
      <c r="C73" s="35"/>
      <c r="D73" s="35"/>
      <c r="E73" s="40" t="s">
        <v>411</v>
      </c>
      <c r="F73" s="35"/>
      <c r="G73" s="35"/>
      <c r="H73" s="35"/>
      <c r="I73" s="35"/>
      <c r="J73" s="36"/>
    </row>
    <row r="74" spans="1:16" ht="285" x14ac:dyDescent="0.25">
      <c r="A74" s="26" t="s">
        <v>36</v>
      </c>
      <c r="B74" s="34"/>
      <c r="C74" s="35"/>
      <c r="D74" s="35"/>
      <c r="E74" s="28" t="s">
        <v>120</v>
      </c>
      <c r="F74" s="35"/>
      <c r="G74" s="35"/>
      <c r="H74" s="35"/>
      <c r="I74" s="35"/>
      <c r="J74" s="36"/>
    </row>
    <row r="75" spans="1:16" x14ac:dyDescent="0.25">
      <c r="A75" s="26" t="s">
        <v>29</v>
      </c>
      <c r="B75" s="26">
        <v>20</v>
      </c>
      <c r="C75" s="27" t="s">
        <v>126</v>
      </c>
      <c r="D75" s="26" t="s">
        <v>153</v>
      </c>
      <c r="E75" s="28" t="s">
        <v>127</v>
      </c>
      <c r="F75" s="29" t="s">
        <v>71</v>
      </c>
      <c r="G75" s="30">
        <v>31.2</v>
      </c>
      <c r="H75" s="31">
        <v>0</v>
      </c>
      <c r="I75" s="32">
        <f>ROUND(G75*H75,P4)</f>
        <v>0</v>
      </c>
      <c r="J75" s="26"/>
      <c r="O75" s="33">
        <f>I75*0.21</f>
        <v>0</v>
      </c>
      <c r="P75">
        <v>3</v>
      </c>
    </row>
    <row r="76" spans="1:16" ht="75" x14ac:dyDescent="0.25">
      <c r="A76" s="26" t="s">
        <v>34</v>
      </c>
      <c r="B76" s="34"/>
      <c r="C76" s="35"/>
      <c r="D76" s="35"/>
      <c r="E76" s="28" t="s">
        <v>412</v>
      </c>
      <c r="F76" s="35"/>
      <c r="G76" s="35"/>
      <c r="H76" s="35"/>
      <c r="I76" s="35"/>
      <c r="J76" s="36"/>
    </row>
    <row r="77" spans="1:16" ht="30" x14ac:dyDescent="0.25">
      <c r="A77" s="26" t="s">
        <v>58</v>
      </c>
      <c r="B77" s="34"/>
      <c r="C77" s="35"/>
      <c r="D77" s="35"/>
      <c r="E77" s="40" t="s">
        <v>413</v>
      </c>
      <c r="F77" s="35"/>
      <c r="G77" s="35"/>
      <c r="H77" s="35"/>
      <c r="I77" s="35"/>
      <c r="J77" s="36"/>
    </row>
    <row r="78" spans="1:16" ht="360" x14ac:dyDescent="0.25">
      <c r="A78" s="26" t="s">
        <v>36</v>
      </c>
      <c r="B78" s="34"/>
      <c r="C78" s="35"/>
      <c r="D78" s="35"/>
      <c r="E78" s="28" t="s">
        <v>130</v>
      </c>
      <c r="F78" s="35"/>
      <c r="G78" s="35"/>
      <c r="H78" s="35"/>
      <c r="I78" s="35"/>
      <c r="J78" s="36"/>
    </row>
    <row r="79" spans="1:16" x14ac:dyDescent="0.25">
      <c r="A79" s="26" t="s">
        <v>29</v>
      </c>
      <c r="B79" s="26">
        <v>21</v>
      </c>
      <c r="C79" s="27" t="s">
        <v>126</v>
      </c>
      <c r="D79" s="26" t="s">
        <v>93</v>
      </c>
      <c r="E79" s="28" t="s">
        <v>127</v>
      </c>
      <c r="F79" s="29" t="s">
        <v>71</v>
      </c>
      <c r="G79" s="30">
        <v>91.54</v>
      </c>
      <c r="H79" s="31">
        <v>0</v>
      </c>
      <c r="I79" s="32">
        <f>ROUND(G79*H79,P4)</f>
        <v>0</v>
      </c>
      <c r="J79" s="26"/>
      <c r="O79" s="33">
        <f>I79*0.21</f>
        <v>0</v>
      </c>
      <c r="P79">
        <v>3</v>
      </c>
    </row>
    <row r="80" spans="1:16" ht="30" x14ac:dyDescent="0.25">
      <c r="A80" s="26" t="s">
        <v>34</v>
      </c>
      <c r="B80" s="34"/>
      <c r="C80" s="35"/>
      <c r="D80" s="35"/>
      <c r="E80" s="28" t="s">
        <v>128</v>
      </c>
      <c r="F80" s="35"/>
      <c r="G80" s="35"/>
      <c r="H80" s="35"/>
      <c r="I80" s="35"/>
      <c r="J80" s="36"/>
    </row>
    <row r="81" spans="1:16" ht="120" x14ac:dyDescent="0.25">
      <c r="A81" s="26" t="s">
        <v>58</v>
      </c>
      <c r="B81" s="34"/>
      <c r="C81" s="35"/>
      <c r="D81" s="35"/>
      <c r="E81" s="40" t="s">
        <v>414</v>
      </c>
      <c r="F81" s="35"/>
      <c r="G81" s="35"/>
      <c r="H81" s="35"/>
      <c r="I81" s="35"/>
      <c r="J81" s="36"/>
    </row>
    <row r="82" spans="1:16" ht="360" x14ac:dyDescent="0.25">
      <c r="A82" s="26" t="s">
        <v>36</v>
      </c>
      <c r="B82" s="34"/>
      <c r="C82" s="35"/>
      <c r="D82" s="35"/>
      <c r="E82" s="28" t="s">
        <v>130</v>
      </c>
      <c r="F82" s="35"/>
      <c r="G82" s="35"/>
      <c r="H82" s="35"/>
      <c r="I82" s="35"/>
      <c r="J82" s="36"/>
    </row>
    <row r="83" spans="1:16" x14ac:dyDescent="0.25">
      <c r="A83" s="26" t="s">
        <v>29</v>
      </c>
      <c r="B83" s="26">
        <v>22</v>
      </c>
      <c r="C83" s="27" t="s">
        <v>126</v>
      </c>
      <c r="D83" s="26" t="s">
        <v>64</v>
      </c>
      <c r="E83" s="28" t="s">
        <v>127</v>
      </c>
      <c r="F83" s="29" t="s">
        <v>71</v>
      </c>
      <c r="G83" s="30">
        <v>34.328000000000003</v>
      </c>
      <c r="H83" s="31">
        <v>0</v>
      </c>
      <c r="I83" s="32">
        <f>ROUND(G83*H83,P4)</f>
        <v>0</v>
      </c>
      <c r="J83" s="26"/>
      <c r="O83" s="33">
        <f>I83*0.21</f>
        <v>0</v>
      </c>
      <c r="P83">
        <v>3</v>
      </c>
    </row>
    <row r="84" spans="1:16" ht="45" x14ac:dyDescent="0.25">
      <c r="A84" s="26" t="s">
        <v>34</v>
      </c>
      <c r="B84" s="34"/>
      <c r="C84" s="35"/>
      <c r="D84" s="35"/>
      <c r="E84" s="28" t="s">
        <v>131</v>
      </c>
      <c r="F84" s="35"/>
      <c r="G84" s="35"/>
      <c r="H84" s="35"/>
      <c r="I84" s="35"/>
      <c r="J84" s="36"/>
    </row>
    <row r="85" spans="1:16" ht="120" x14ac:dyDescent="0.25">
      <c r="A85" s="26" t="s">
        <v>58</v>
      </c>
      <c r="B85" s="34"/>
      <c r="C85" s="35"/>
      <c r="D85" s="35"/>
      <c r="E85" s="40" t="s">
        <v>415</v>
      </c>
      <c r="F85" s="35"/>
      <c r="G85" s="35"/>
      <c r="H85" s="35"/>
      <c r="I85" s="35"/>
      <c r="J85" s="36"/>
    </row>
    <row r="86" spans="1:16" ht="360" x14ac:dyDescent="0.25">
      <c r="A86" s="26" t="s">
        <v>36</v>
      </c>
      <c r="B86" s="34"/>
      <c r="C86" s="35"/>
      <c r="D86" s="35"/>
      <c r="E86" s="28" t="s">
        <v>130</v>
      </c>
      <c r="F86" s="35"/>
      <c r="G86" s="35"/>
      <c r="H86" s="35"/>
      <c r="I86" s="35"/>
      <c r="J86" s="36"/>
    </row>
    <row r="87" spans="1:16" x14ac:dyDescent="0.25">
      <c r="A87" s="26" t="s">
        <v>29</v>
      </c>
      <c r="B87" s="26">
        <v>23</v>
      </c>
      <c r="C87" s="27" t="s">
        <v>133</v>
      </c>
      <c r="D87" s="26" t="s">
        <v>31</v>
      </c>
      <c r="E87" s="28" t="s">
        <v>134</v>
      </c>
      <c r="F87" s="29" t="s">
        <v>135</v>
      </c>
      <c r="G87" s="30">
        <v>15.3</v>
      </c>
      <c r="H87" s="31">
        <v>0</v>
      </c>
      <c r="I87" s="32">
        <f>ROUND(G87*H87,P4)</f>
        <v>0</v>
      </c>
      <c r="J87" s="26"/>
      <c r="O87" s="33">
        <f>I87*0.21</f>
        <v>0</v>
      </c>
      <c r="P87">
        <v>3</v>
      </c>
    </row>
    <row r="88" spans="1:16" x14ac:dyDescent="0.25">
      <c r="A88" s="26" t="s">
        <v>34</v>
      </c>
      <c r="B88" s="34"/>
      <c r="C88" s="35"/>
      <c r="D88" s="35"/>
      <c r="E88" s="41" t="s">
        <v>31</v>
      </c>
      <c r="F88" s="35"/>
      <c r="G88" s="35"/>
      <c r="H88" s="35"/>
      <c r="I88" s="35"/>
      <c r="J88" s="36"/>
    </row>
    <row r="89" spans="1:16" ht="45" x14ac:dyDescent="0.25">
      <c r="A89" s="26" t="s">
        <v>58</v>
      </c>
      <c r="B89" s="34"/>
      <c r="C89" s="35"/>
      <c r="D89" s="35"/>
      <c r="E89" s="40" t="s">
        <v>416</v>
      </c>
      <c r="F89" s="35"/>
      <c r="G89" s="35"/>
      <c r="H89" s="35"/>
      <c r="I89" s="35"/>
      <c r="J89" s="36"/>
    </row>
    <row r="90" spans="1:16" ht="75" x14ac:dyDescent="0.25">
      <c r="A90" s="26" t="s">
        <v>36</v>
      </c>
      <c r="B90" s="34"/>
      <c r="C90" s="35"/>
      <c r="D90" s="35"/>
      <c r="E90" s="28" t="s">
        <v>138</v>
      </c>
      <c r="F90" s="35"/>
      <c r="G90" s="35"/>
      <c r="H90" s="35"/>
      <c r="I90" s="35"/>
      <c r="J90" s="36"/>
    </row>
    <row r="91" spans="1:16" x14ac:dyDescent="0.25">
      <c r="A91" s="26" t="s">
        <v>29</v>
      </c>
      <c r="B91" s="26">
        <v>25</v>
      </c>
      <c r="C91" s="27" t="s">
        <v>139</v>
      </c>
      <c r="D91" s="26" t="s">
        <v>140</v>
      </c>
      <c r="E91" s="28" t="s">
        <v>141</v>
      </c>
      <c r="F91" s="29" t="s">
        <v>135</v>
      </c>
      <c r="G91" s="30">
        <v>23</v>
      </c>
      <c r="H91" s="31">
        <v>0</v>
      </c>
      <c r="I91" s="32">
        <f>ROUND(G91*H91,P4)</f>
        <v>0</v>
      </c>
      <c r="J91" s="26"/>
      <c r="O91" s="33">
        <f>I91*0.21</f>
        <v>0</v>
      </c>
      <c r="P91">
        <v>3</v>
      </c>
    </row>
    <row r="92" spans="1:16" ht="30" x14ac:dyDescent="0.25">
      <c r="A92" s="26" t="s">
        <v>34</v>
      </c>
      <c r="B92" s="34"/>
      <c r="C92" s="35"/>
      <c r="D92" s="35"/>
      <c r="E92" s="28" t="s">
        <v>417</v>
      </c>
      <c r="F92" s="35"/>
      <c r="G92" s="35"/>
      <c r="H92" s="35"/>
      <c r="I92" s="35"/>
      <c r="J92" s="36"/>
    </row>
    <row r="93" spans="1:16" ht="30" x14ac:dyDescent="0.25">
      <c r="A93" s="26" t="s">
        <v>58</v>
      </c>
      <c r="B93" s="34"/>
      <c r="C93" s="35"/>
      <c r="D93" s="35"/>
      <c r="E93" s="40" t="s">
        <v>418</v>
      </c>
      <c r="F93" s="35"/>
      <c r="G93" s="35"/>
      <c r="H93" s="35"/>
      <c r="I93" s="35"/>
      <c r="J93" s="36"/>
    </row>
    <row r="94" spans="1:16" ht="75" x14ac:dyDescent="0.25">
      <c r="A94" s="26" t="s">
        <v>36</v>
      </c>
      <c r="B94" s="34"/>
      <c r="C94" s="35"/>
      <c r="D94" s="35"/>
      <c r="E94" s="28" t="s">
        <v>144</v>
      </c>
      <c r="F94" s="35"/>
      <c r="G94" s="35"/>
      <c r="H94" s="35"/>
      <c r="I94" s="35"/>
      <c r="J94" s="36"/>
    </row>
    <row r="95" spans="1:16" x14ac:dyDescent="0.25">
      <c r="A95" s="26" t="s">
        <v>29</v>
      </c>
      <c r="B95" s="26">
        <v>26</v>
      </c>
      <c r="C95" s="27" t="s">
        <v>419</v>
      </c>
      <c r="D95" s="26" t="s">
        <v>140</v>
      </c>
      <c r="E95" s="28" t="s">
        <v>420</v>
      </c>
      <c r="F95" s="29" t="s">
        <v>135</v>
      </c>
      <c r="G95" s="30">
        <v>156</v>
      </c>
      <c r="H95" s="31">
        <v>0</v>
      </c>
      <c r="I95" s="32">
        <f>ROUND(G95*H95,P4)</f>
        <v>0</v>
      </c>
      <c r="J95" s="26"/>
      <c r="O95" s="33">
        <f>I95*0.21</f>
        <v>0</v>
      </c>
      <c r="P95">
        <v>3</v>
      </c>
    </row>
    <row r="96" spans="1:16" ht="30" x14ac:dyDescent="0.25">
      <c r="A96" s="26" t="s">
        <v>34</v>
      </c>
      <c r="B96" s="34"/>
      <c r="C96" s="35"/>
      <c r="D96" s="35"/>
      <c r="E96" s="28" t="s">
        <v>421</v>
      </c>
      <c r="F96" s="35"/>
      <c r="G96" s="35"/>
      <c r="H96" s="35"/>
      <c r="I96" s="35"/>
      <c r="J96" s="36"/>
    </row>
    <row r="97" spans="1:16" ht="30" x14ac:dyDescent="0.25">
      <c r="A97" s="26" t="s">
        <v>58</v>
      </c>
      <c r="B97" s="34"/>
      <c r="C97" s="35"/>
      <c r="D97" s="35"/>
      <c r="E97" s="40" t="s">
        <v>422</v>
      </c>
      <c r="F97" s="35"/>
      <c r="G97" s="35"/>
      <c r="H97" s="35"/>
      <c r="I97" s="35"/>
      <c r="J97" s="36"/>
    </row>
    <row r="98" spans="1:16" ht="75" x14ac:dyDescent="0.25">
      <c r="A98" s="26" t="s">
        <v>36</v>
      </c>
      <c r="B98" s="34"/>
      <c r="C98" s="35"/>
      <c r="D98" s="35"/>
      <c r="E98" s="28" t="s">
        <v>423</v>
      </c>
      <c r="F98" s="35"/>
      <c r="G98" s="35"/>
      <c r="H98" s="35"/>
      <c r="I98" s="35"/>
      <c r="J98" s="36"/>
    </row>
    <row r="99" spans="1:16" x14ac:dyDescent="0.25">
      <c r="A99" s="26" t="s">
        <v>29</v>
      </c>
      <c r="B99" s="26">
        <v>27</v>
      </c>
      <c r="C99" s="27" t="s">
        <v>145</v>
      </c>
      <c r="D99" s="26" t="s">
        <v>31</v>
      </c>
      <c r="E99" s="28" t="s">
        <v>146</v>
      </c>
      <c r="F99" s="29" t="s">
        <v>135</v>
      </c>
      <c r="G99" s="30">
        <v>179</v>
      </c>
      <c r="H99" s="31">
        <v>0</v>
      </c>
      <c r="I99" s="32">
        <f>ROUND(G99*H99,P4)</f>
        <v>0</v>
      </c>
      <c r="J99" s="26"/>
      <c r="O99" s="33">
        <f>I99*0.21</f>
        <v>0</v>
      </c>
      <c r="P99">
        <v>3</v>
      </c>
    </row>
    <row r="100" spans="1:16" x14ac:dyDescent="0.25">
      <c r="A100" s="26" t="s">
        <v>34</v>
      </c>
      <c r="B100" s="34"/>
      <c r="C100" s="35"/>
      <c r="D100" s="35"/>
      <c r="E100" s="28" t="s">
        <v>147</v>
      </c>
      <c r="F100" s="35"/>
      <c r="G100" s="35"/>
      <c r="H100" s="35"/>
      <c r="I100" s="35"/>
      <c r="J100" s="36"/>
    </row>
    <row r="101" spans="1:16" ht="30" x14ac:dyDescent="0.25">
      <c r="A101" s="26" t="s">
        <v>58</v>
      </c>
      <c r="B101" s="34"/>
      <c r="C101" s="35"/>
      <c r="D101" s="35"/>
      <c r="E101" s="40" t="s">
        <v>424</v>
      </c>
      <c r="F101" s="35"/>
      <c r="G101" s="35"/>
      <c r="H101" s="35"/>
      <c r="I101" s="35"/>
      <c r="J101" s="36"/>
    </row>
    <row r="102" spans="1:16" ht="75" x14ac:dyDescent="0.25">
      <c r="A102" s="26" t="s">
        <v>36</v>
      </c>
      <c r="B102" s="34"/>
      <c r="C102" s="35"/>
      <c r="D102" s="35"/>
      <c r="E102" s="28" t="s">
        <v>149</v>
      </c>
      <c r="F102" s="35"/>
      <c r="G102" s="35"/>
      <c r="H102" s="35"/>
      <c r="I102" s="35"/>
      <c r="J102" s="36"/>
    </row>
    <row r="103" spans="1:16" x14ac:dyDescent="0.25">
      <c r="A103" s="20" t="s">
        <v>26</v>
      </c>
      <c r="B103" s="21"/>
      <c r="C103" s="22" t="s">
        <v>150</v>
      </c>
      <c r="D103" s="23"/>
      <c r="E103" s="20" t="s">
        <v>151</v>
      </c>
      <c r="F103" s="23"/>
      <c r="G103" s="23"/>
      <c r="H103" s="23"/>
      <c r="I103" s="24">
        <f>SUMIFS(I104:I111,A104:A111,"P")</f>
        <v>0</v>
      </c>
      <c r="J103" s="25"/>
    </row>
    <row r="104" spans="1:16" x14ac:dyDescent="0.25">
      <c r="A104" s="26" t="s">
        <v>29</v>
      </c>
      <c r="B104" s="26">
        <v>28</v>
      </c>
      <c r="C104" s="27" t="s">
        <v>152</v>
      </c>
      <c r="D104" s="26" t="s">
        <v>31</v>
      </c>
      <c r="E104" s="28" t="s">
        <v>154</v>
      </c>
      <c r="F104" s="29" t="s">
        <v>135</v>
      </c>
      <c r="G104" s="30">
        <v>572.125</v>
      </c>
      <c r="H104" s="31">
        <v>0</v>
      </c>
      <c r="I104" s="32">
        <f>ROUND(G104*H104,P4)</f>
        <v>0</v>
      </c>
      <c r="J104" s="26"/>
      <c r="O104" s="33">
        <f>I104*0.21</f>
        <v>0</v>
      </c>
      <c r="P104">
        <v>3</v>
      </c>
    </row>
    <row r="105" spans="1:16" ht="45" x14ac:dyDescent="0.25">
      <c r="A105" s="26" t="s">
        <v>34</v>
      </c>
      <c r="B105" s="34"/>
      <c r="C105" s="35"/>
      <c r="D105" s="35"/>
      <c r="E105" s="28" t="s">
        <v>158</v>
      </c>
      <c r="F105" s="35"/>
      <c r="G105" s="35"/>
      <c r="H105" s="35"/>
      <c r="I105" s="35"/>
      <c r="J105" s="36"/>
    </row>
    <row r="106" spans="1:16" ht="120" x14ac:dyDescent="0.25">
      <c r="A106" s="26" t="s">
        <v>58</v>
      </c>
      <c r="B106" s="34"/>
      <c r="C106" s="35"/>
      <c r="D106" s="35"/>
      <c r="E106" s="40" t="s">
        <v>425</v>
      </c>
      <c r="F106" s="35"/>
      <c r="G106" s="35"/>
      <c r="H106" s="35"/>
      <c r="I106" s="35"/>
      <c r="J106" s="36"/>
    </row>
    <row r="107" spans="1:16" ht="150" x14ac:dyDescent="0.25">
      <c r="A107" s="26" t="s">
        <v>36</v>
      </c>
      <c r="B107" s="34"/>
      <c r="C107" s="35"/>
      <c r="D107" s="35"/>
      <c r="E107" s="28" t="s">
        <v>157</v>
      </c>
      <c r="F107" s="35"/>
      <c r="G107" s="35"/>
      <c r="H107" s="35"/>
      <c r="I107" s="35"/>
      <c r="J107" s="36"/>
    </row>
    <row r="108" spans="1:16" x14ac:dyDescent="0.25">
      <c r="A108" s="26" t="s">
        <v>29</v>
      </c>
      <c r="B108" s="26">
        <v>29</v>
      </c>
      <c r="C108" s="27" t="s">
        <v>426</v>
      </c>
      <c r="D108" s="26" t="s">
        <v>153</v>
      </c>
      <c r="E108" s="28" t="s">
        <v>427</v>
      </c>
      <c r="F108" s="29" t="s">
        <v>71</v>
      </c>
      <c r="G108" s="30">
        <v>1.5</v>
      </c>
      <c r="H108" s="31">
        <v>0</v>
      </c>
      <c r="I108" s="32">
        <f>ROUND(G108*H108,P4)</f>
        <v>0</v>
      </c>
      <c r="J108" s="26"/>
      <c r="O108" s="33">
        <f>I108*0.21</f>
        <v>0</v>
      </c>
      <c r="P108">
        <v>3</v>
      </c>
    </row>
    <row r="109" spans="1:16" ht="30" x14ac:dyDescent="0.25">
      <c r="A109" s="26" t="s">
        <v>34</v>
      </c>
      <c r="B109" s="34"/>
      <c r="C109" s="35"/>
      <c r="D109" s="35"/>
      <c r="E109" s="28" t="s">
        <v>428</v>
      </c>
      <c r="F109" s="35"/>
      <c r="G109" s="35"/>
      <c r="H109" s="35"/>
      <c r="I109" s="35"/>
      <c r="J109" s="36"/>
    </row>
    <row r="110" spans="1:16" ht="30" x14ac:dyDescent="0.25">
      <c r="A110" s="26" t="s">
        <v>58</v>
      </c>
      <c r="B110" s="34"/>
      <c r="C110" s="35"/>
      <c r="D110" s="35"/>
      <c r="E110" s="40" t="s">
        <v>429</v>
      </c>
      <c r="F110" s="35"/>
      <c r="G110" s="35"/>
      <c r="H110" s="35"/>
      <c r="I110" s="35"/>
      <c r="J110" s="36"/>
    </row>
    <row r="111" spans="1:16" ht="409.5" x14ac:dyDescent="0.25">
      <c r="A111" s="26" t="s">
        <v>36</v>
      </c>
      <c r="B111" s="34"/>
      <c r="C111" s="35"/>
      <c r="D111" s="35"/>
      <c r="E111" s="28" t="s">
        <v>278</v>
      </c>
      <c r="F111" s="35"/>
      <c r="G111" s="35"/>
      <c r="H111" s="35"/>
      <c r="I111" s="35"/>
      <c r="J111" s="36"/>
    </row>
    <row r="112" spans="1:16" x14ac:dyDescent="0.25">
      <c r="A112" s="20" t="s">
        <v>26</v>
      </c>
      <c r="B112" s="21"/>
      <c r="C112" s="22" t="s">
        <v>160</v>
      </c>
      <c r="D112" s="23"/>
      <c r="E112" s="20" t="s">
        <v>161</v>
      </c>
      <c r="F112" s="23"/>
      <c r="G112" s="23"/>
      <c r="H112" s="23"/>
      <c r="I112" s="24">
        <f>SUMIFS(I113:I156,A113:A156,"P")</f>
        <v>0</v>
      </c>
      <c r="J112" s="25"/>
    </row>
    <row r="113" spans="1:16" x14ac:dyDescent="0.25">
      <c r="A113" s="26" t="s">
        <v>29</v>
      </c>
      <c r="B113" s="26">
        <v>30</v>
      </c>
      <c r="C113" s="27" t="s">
        <v>162</v>
      </c>
      <c r="D113" s="26" t="s">
        <v>153</v>
      </c>
      <c r="E113" s="28" t="s">
        <v>163</v>
      </c>
      <c r="F113" s="29" t="s">
        <v>135</v>
      </c>
      <c r="G113" s="30">
        <v>103</v>
      </c>
      <c r="H113" s="31">
        <v>0</v>
      </c>
      <c r="I113" s="32">
        <f>ROUND(G113*H113,P4)</f>
        <v>0</v>
      </c>
      <c r="J113" s="26"/>
      <c r="O113" s="33">
        <f>I113*0.21</f>
        <v>0</v>
      </c>
      <c r="P113">
        <v>3</v>
      </c>
    </row>
    <row r="114" spans="1:16" ht="30" x14ac:dyDescent="0.25">
      <c r="A114" s="26" t="s">
        <v>34</v>
      </c>
      <c r="B114" s="34"/>
      <c r="C114" s="35"/>
      <c r="D114" s="35"/>
      <c r="E114" s="28" t="s">
        <v>430</v>
      </c>
      <c r="F114" s="35"/>
      <c r="G114" s="35"/>
      <c r="H114" s="35"/>
      <c r="I114" s="35"/>
      <c r="J114" s="36"/>
    </row>
    <row r="115" spans="1:16" ht="45" x14ac:dyDescent="0.25">
      <c r="A115" s="26" t="s">
        <v>58</v>
      </c>
      <c r="B115" s="34"/>
      <c r="C115" s="35"/>
      <c r="D115" s="35"/>
      <c r="E115" s="40" t="s">
        <v>431</v>
      </c>
      <c r="F115" s="35"/>
      <c r="G115" s="35"/>
      <c r="H115" s="35"/>
      <c r="I115" s="35"/>
      <c r="J115" s="36"/>
    </row>
    <row r="116" spans="1:16" ht="90" x14ac:dyDescent="0.25">
      <c r="A116" s="26" t="s">
        <v>36</v>
      </c>
      <c r="B116" s="34"/>
      <c r="C116" s="35"/>
      <c r="D116" s="35"/>
      <c r="E116" s="28" t="s">
        <v>166</v>
      </c>
      <c r="F116" s="35"/>
      <c r="G116" s="35"/>
      <c r="H116" s="35"/>
      <c r="I116" s="35"/>
      <c r="J116" s="36"/>
    </row>
    <row r="117" spans="1:16" x14ac:dyDescent="0.25">
      <c r="A117" s="26" t="s">
        <v>29</v>
      </c>
      <c r="B117" s="26">
        <v>31</v>
      </c>
      <c r="C117" s="27" t="s">
        <v>170</v>
      </c>
      <c r="D117" s="26" t="s">
        <v>31</v>
      </c>
      <c r="E117" s="28" t="s">
        <v>171</v>
      </c>
      <c r="F117" s="29" t="s">
        <v>135</v>
      </c>
      <c r="G117" s="30">
        <v>5645</v>
      </c>
      <c r="H117" s="31">
        <v>0</v>
      </c>
      <c r="I117" s="32">
        <f>ROUND(G117*H117,P4)</f>
        <v>0</v>
      </c>
      <c r="J117" s="26"/>
      <c r="O117" s="33">
        <f>I117*0.21</f>
        <v>0</v>
      </c>
      <c r="P117">
        <v>3</v>
      </c>
    </row>
    <row r="118" spans="1:16" ht="75" x14ac:dyDescent="0.25">
      <c r="A118" s="26" t="s">
        <v>34</v>
      </c>
      <c r="B118" s="34"/>
      <c r="C118" s="35"/>
      <c r="D118" s="35"/>
      <c r="E118" s="28" t="s">
        <v>432</v>
      </c>
      <c r="F118" s="35"/>
      <c r="G118" s="35"/>
      <c r="H118" s="35"/>
      <c r="I118" s="35"/>
      <c r="J118" s="36"/>
    </row>
    <row r="119" spans="1:16" ht="30" x14ac:dyDescent="0.25">
      <c r="A119" s="26" t="s">
        <v>58</v>
      </c>
      <c r="B119" s="34"/>
      <c r="C119" s="35"/>
      <c r="D119" s="35"/>
      <c r="E119" s="40" t="s">
        <v>433</v>
      </c>
      <c r="F119" s="35"/>
      <c r="G119" s="35"/>
      <c r="H119" s="35"/>
      <c r="I119" s="35"/>
      <c r="J119" s="36"/>
    </row>
    <row r="120" spans="1:16" ht="120" x14ac:dyDescent="0.25">
      <c r="A120" s="26" t="s">
        <v>36</v>
      </c>
      <c r="B120" s="34"/>
      <c r="C120" s="35"/>
      <c r="D120" s="35"/>
      <c r="E120" s="28" t="s">
        <v>174</v>
      </c>
      <c r="F120" s="35"/>
      <c r="G120" s="35"/>
      <c r="H120" s="35"/>
      <c r="I120" s="35"/>
      <c r="J120" s="36"/>
    </row>
    <row r="121" spans="1:16" x14ac:dyDescent="0.25">
      <c r="A121" s="26" t="s">
        <v>29</v>
      </c>
      <c r="B121" s="26">
        <v>32</v>
      </c>
      <c r="C121" s="27" t="s">
        <v>175</v>
      </c>
      <c r="D121" s="26" t="s">
        <v>93</v>
      </c>
      <c r="E121" s="28" t="s">
        <v>176</v>
      </c>
      <c r="F121" s="29" t="s">
        <v>135</v>
      </c>
      <c r="G121" s="30">
        <v>27960.286</v>
      </c>
      <c r="H121" s="31">
        <v>0</v>
      </c>
      <c r="I121" s="32">
        <f>ROUND(G121*H121,P4)</f>
        <v>0</v>
      </c>
      <c r="J121" s="26"/>
      <c r="O121" s="33">
        <f>I121*0.21</f>
        <v>0</v>
      </c>
      <c r="P121">
        <v>3</v>
      </c>
    </row>
    <row r="122" spans="1:16" ht="45" x14ac:dyDescent="0.25">
      <c r="A122" s="26" t="s">
        <v>34</v>
      </c>
      <c r="B122" s="34"/>
      <c r="C122" s="35"/>
      <c r="D122" s="35"/>
      <c r="E122" s="28" t="s">
        <v>177</v>
      </c>
      <c r="F122" s="35"/>
      <c r="G122" s="35"/>
      <c r="H122" s="35"/>
      <c r="I122" s="35"/>
      <c r="J122" s="36"/>
    </row>
    <row r="123" spans="1:16" ht="225" x14ac:dyDescent="0.25">
      <c r="A123" s="26" t="s">
        <v>58</v>
      </c>
      <c r="B123" s="34"/>
      <c r="C123" s="35"/>
      <c r="D123" s="35"/>
      <c r="E123" s="40" t="s">
        <v>434</v>
      </c>
      <c r="F123" s="35"/>
      <c r="G123" s="35"/>
      <c r="H123" s="35"/>
      <c r="I123" s="35"/>
      <c r="J123" s="36"/>
    </row>
    <row r="124" spans="1:16" ht="120" x14ac:dyDescent="0.25">
      <c r="A124" s="26" t="s">
        <v>36</v>
      </c>
      <c r="B124" s="34"/>
      <c r="C124" s="35"/>
      <c r="D124" s="35"/>
      <c r="E124" s="28" t="s">
        <v>179</v>
      </c>
      <c r="F124" s="35"/>
      <c r="G124" s="35"/>
      <c r="H124" s="35"/>
      <c r="I124" s="35"/>
      <c r="J124" s="36"/>
    </row>
    <row r="125" spans="1:16" x14ac:dyDescent="0.25">
      <c r="A125" s="26" t="s">
        <v>29</v>
      </c>
      <c r="B125" s="26">
        <v>33</v>
      </c>
      <c r="C125" s="27" t="s">
        <v>175</v>
      </c>
      <c r="D125" s="26" t="s">
        <v>64</v>
      </c>
      <c r="E125" s="28" t="s">
        <v>176</v>
      </c>
      <c r="F125" s="29" t="s">
        <v>135</v>
      </c>
      <c r="G125" s="30">
        <v>27044.3</v>
      </c>
      <c r="H125" s="31">
        <v>0</v>
      </c>
      <c r="I125" s="32">
        <f>ROUND(G125*H125,P4)</f>
        <v>0</v>
      </c>
      <c r="J125" s="26"/>
      <c r="O125" s="33">
        <f>I125*0.21</f>
        <v>0</v>
      </c>
      <c r="P125">
        <v>3</v>
      </c>
    </row>
    <row r="126" spans="1:16" ht="45" x14ac:dyDescent="0.25">
      <c r="A126" s="26" t="s">
        <v>34</v>
      </c>
      <c r="B126" s="34"/>
      <c r="C126" s="35"/>
      <c r="D126" s="35"/>
      <c r="E126" s="28" t="s">
        <v>180</v>
      </c>
      <c r="F126" s="35"/>
      <c r="G126" s="35"/>
      <c r="H126" s="35"/>
      <c r="I126" s="35"/>
      <c r="J126" s="36"/>
    </row>
    <row r="127" spans="1:16" ht="90" x14ac:dyDescent="0.25">
      <c r="A127" s="26" t="s">
        <v>58</v>
      </c>
      <c r="B127" s="34"/>
      <c r="C127" s="35"/>
      <c r="D127" s="35"/>
      <c r="E127" s="40" t="s">
        <v>435</v>
      </c>
      <c r="F127" s="35"/>
      <c r="G127" s="35"/>
      <c r="H127" s="35"/>
      <c r="I127" s="35"/>
      <c r="J127" s="36"/>
    </row>
    <row r="128" spans="1:16" ht="120" x14ac:dyDescent="0.25">
      <c r="A128" s="26" t="s">
        <v>36</v>
      </c>
      <c r="B128" s="34"/>
      <c r="C128" s="35"/>
      <c r="D128" s="35"/>
      <c r="E128" s="28" t="s">
        <v>179</v>
      </c>
      <c r="F128" s="35"/>
      <c r="G128" s="35"/>
      <c r="H128" s="35"/>
      <c r="I128" s="35"/>
      <c r="J128" s="36"/>
    </row>
    <row r="129" spans="1:16" x14ac:dyDescent="0.25">
      <c r="A129" s="26" t="s">
        <v>29</v>
      </c>
      <c r="B129" s="26">
        <v>34</v>
      </c>
      <c r="C129" s="27" t="s">
        <v>182</v>
      </c>
      <c r="D129" s="26" t="s">
        <v>31</v>
      </c>
      <c r="E129" s="28" t="s">
        <v>183</v>
      </c>
      <c r="F129" s="29" t="s">
        <v>135</v>
      </c>
      <c r="G129" s="30">
        <v>27044.3</v>
      </c>
      <c r="H129" s="31">
        <v>0</v>
      </c>
      <c r="I129" s="32">
        <f>ROUND(G129*H129,P4)</f>
        <v>0</v>
      </c>
      <c r="J129" s="26"/>
      <c r="O129" s="33">
        <f>I129*0.21</f>
        <v>0</v>
      </c>
      <c r="P129">
        <v>3</v>
      </c>
    </row>
    <row r="130" spans="1:16" ht="30" x14ac:dyDescent="0.25">
      <c r="A130" s="26" t="s">
        <v>34</v>
      </c>
      <c r="B130" s="34"/>
      <c r="C130" s="35"/>
      <c r="D130" s="35"/>
      <c r="E130" s="28" t="s">
        <v>184</v>
      </c>
      <c r="F130" s="35"/>
      <c r="G130" s="35"/>
      <c r="H130" s="35"/>
      <c r="I130" s="35"/>
      <c r="J130" s="36"/>
    </row>
    <row r="131" spans="1:16" ht="90" x14ac:dyDescent="0.25">
      <c r="A131" s="26" t="s">
        <v>58</v>
      </c>
      <c r="B131" s="34"/>
      <c r="C131" s="35"/>
      <c r="D131" s="35"/>
      <c r="E131" s="40" t="s">
        <v>435</v>
      </c>
      <c r="F131" s="35"/>
      <c r="G131" s="35"/>
      <c r="H131" s="35"/>
      <c r="I131" s="35"/>
      <c r="J131" s="36"/>
    </row>
    <row r="132" spans="1:16" ht="195" x14ac:dyDescent="0.25">
      <c r="A132" s="26" t="s">
        <v>36</v>
      </c>
      <c r="B132" s="34"/>
      <c r="C132" s="35"/>
      <c r="D132" s="35"/>
      <c r="E132" s="28" t="s">
        <v>185</v>
      </c>
      <c r="F132" s="35"/>
      <c r="G132" s="35"/>
      <c r="H132" s="35"/>
      <c r="I132" s="35"/>
      <c r="J132" s="36"/>
    </row>
    <row r="133" spans="1:16" x14ac:dyDescent="0.25">
      <c r="A133" s="26" t="s">
        <v>29</v>
      </c>
      <c r="B133" s="26">
        <v>35</v>
      </c>
      <c r="C133" s="27" t="s">
        <v>186</v>
      </c>
      <c r="D133" s="26" t="s">
        <v>31</v>
      </c>
      <c r="E133" s="28" t="s">
        <v>187</v>
      </c>
      <c r="F133" s="29" t="s">
        <v>71</v>
      </c>
      <c r="G133" s="30">
        <v>29.587</v>
      </c>
      <c r="H133" s="31">
        <v>0</v>
      </c>
      <c r="I133" s="32">
        <f>ROUND(G133*H133,P4)</f>
        <v>0</v>
      </c>
      <c r="J133" s="26"/>
      <c r="O133" s="33">
        <f>I133*0.21</f>
        <v>0</v>
      </c>
      <c r="P133">
        <v>3</v>
      </c>
    </row>
    <row r="134" spans="1:16" ht="135" x14ac:dyDescent="0.25">
      <c r="A134" s="26" t="s">
        <v>34</v>
      </c>
      <c r="B134" s="34"/>
      <c r="C134" s="35"/>
      <c r="D134" s="35"/>
      <c r="E134" s="28" t="s">
        <v>436</v>
      </c>
      <c r="F134" s="35"/>
      <c r="G134" s="35"/>
      <c r="H134" s="35"/>
      <c r="I134" s="35"/>
      <c r="J134" s="36"/>
    </row>
    <row r="135" spans="1:16" ht="60" x14ac:dyDescent="0.25">
      <c r="A135" s="26" t="s">
        <v>58</v>
      </c>
      <c r="B135" s="34"/>
      <c r="C135" s="35"/>
      <c r="D135" s="35"/>
      <c r="E135" s="40" t="s">
        <v>437</v>
      </c>
      <c r="F135" s="35"/>
      <c r="G135" s="35"/>
      <c r="H135" s="35"/>
      <c r="I135" s="35"/>
      <c r="J135" s="36"/>
    </row>
    <row r="136" spans="1:16" ht="195" x14ac:dyDescent="0.25">
      <c r="A136" s="26" t="s">
        <v>36</v>
      </c>
      <c r="B136" s="34"/>
      <c r="C136" s="35"/>
      <c r="D136" s="35"/>
      <c r="E136" s="28" t="s">
        <v>185</v>
      </c>
      <c r="F136" s="35"/>
      <c r="G136" s="35"/>
      <c r="H136" s="35"/>
      <c r="I136" s="35"/>
      <c r="J136" s="36"/>
    </row>
    <row r="137" spans="1:16" x14ac:dyDescent="0.25">
      <c r="A137" s="26" t="s">
        <v>29</v>
      </c>
      <c r="B137" s="26">
        <v>36</v>
      </c>
      <c r="C137" s="27" t="s">
        <v>190</v>
      </c>
      <c r="D137" s="26" t="s">
        <v>31</v>
      </c>
      <c r="E137" s="28" t="s">
        <v>191</v>
      </c>
      <c r="F137" s="29" t="s">
        <v>135</v>
      </c>
      <c r="G137" s="30">
        <v>27607.858</v>
      </c>
      <c r="H137" s="31">
        <v>0</v>
      </c>
      <c r="I137" s="32">
        <f>ROUND(G137*H137,P4)</f>
        <v>0</v>
      </c>
      <c r="J137" s="26"/>
      <c r="O137" s="33">
        <f>I137*0.21</f>
        <v>0</v>
      </c>
      <c r="P137">
        <v>3</v>
      </c>
    </row>
    <row r="138" spans="1:16" ht="30" x14ac:dyDescent="0.25">
      <c r="A138" s="26" t="s">
        <v>34</v>
      </c>
      <c r="B138" s="34"/>
      <c r="C138" s="35"/>
      <c r="D138" s="35"/>
      <c r="E138" s="28" t="s">
        <v>192</v>
      </c>
      <c r="F138" s="35"/>
      <c r="G138" s="35"/>
      <c r="H138" s="35"/>
      <c r="I138" s="35"/>
      <c r="J138" s="36"/>
    </row>
    <row r="139" spans="1:16" ht="180" x14ac:dyDescent="0.25">
      <c r="A139" s="26" t="s">
        <v>58</v>
      </c>
      <c r="B139" s="34"/>
      <c r="C139" s="35"/>
      <c r="D139" s="35"/>
      <c r="E139" s="40" t="s">
        <v>438</v>
      </c>
      <c r="F139" s="35"/>
      <c r="G139" s="35"/>
      <c r="H139" s="35"/>
      <c r="I139" s="35"/>
      <c r="J139" s="36"/>
    </row>
    <row r="140" spans="1:16" ht="195" x14ac:dyDescent="0.25">
      <c r="A140" s="26" t="s">
        <v>36</v>
      </c>
      <c r="B140" s="34"/>
      <c r="C140" s="35"/>
      <c r="D140" s="35"/>
      <c r="E140" s="28" t="s">
        <v>185</v>
      </c>
      <c r="F140" s="35"/>
      <c r="G140" s="35"/>
      <c r="H140" s="35"/>
      <c r="I140" s="35"/>
      <c r="J140" s="36"/>
    </row>
    <row r="141" spans="1:16" x14ac:dyDescent="0.25">
      <c r="A141" s="26" t="s">
        <v>29</v>
      </c>
      <c r="B141" s="26">
        <v>37</v>
      </c>
      <c r="C141" s="27" t="s">
        <v>439</v>
      </c>
      <c r="D141" s="26" t="s">
        <v>153</v>
      </c>
      <c r="E141" s="28" t="s">
        <v>440</v>
      </c>
      <c r="F141" s="29" t="s">
        <v>135</v>
      </c>
      <c r="G141" s="30">
        <v>95.9</v>
      </c>
      <c r="H141" s="31">
        <v>0</v>
      </c>
      <c r="I141" s="32">
        <f>ROUND(G141*H141,P4)</f>
        <v>0</v>
      </c>
      <c r="J141" s="26"/>
      <c r="O141" s="33">
        <f>I141*0.21</f>
        <v>0</v>
      </c>
      <c r="P141">
        <v>3</v>
      </c>
    </row>
    <row r="142" spans="1:16" ht="60" x14ac:dyDescent="0.25">
      <c r="A142" s="26" t="s">
        <v>34</v>
      </c>
      <c r="B142" s="34"/>
      <c r="C142" s="35"/>
      <c r="D142" s="35"/>
      <c r="E142" s="28" t="s">
        <v>441</v>
      </c>
      <c r="F142" s="35"/>
      <c r="G142" s="35"/>
      <c r="H142" s="35"/>
      <c r="I142" s="35"/>
      <c r="J142" s="36"/>
    </row>
    <row r="143" spans="1:16" ht="60" x14ac:dyDescent="0.25">
      <c r="A143" s="26" t="s">
        <v>58</v>
      </c>
      <c r="B143" s="34"/>
      <c r="C143" s="35"/>
      <c r="D143" s="35"/>
      <c r="E143" s="40" t="s">
        <v>442</v>
      </c>
      <c r="F143" s="35"/>
      <c r="G143" s="35"/>
      <c r="H143" s="35"/>
      <c r="I143" s="35"/>
      <c r="J143" s="36"/>
    </row>
    <row r="144" spans="1:16" ht="225" x14ac:dyDescent="0.25">
      <c r="A144" s="26" t="s">
        <v>36</v>
      </c>
      <c r="B144" s="34"/>
      <c r="C144" s="35"/>
      <c r="D144" s="35"/>
      <c r="E144" s="28" t="s">
        <v>443</v>
      </c>
      <c r="F144" s="35"/>
      <c r="G144" s="35"/>
      <c r="H144" s="35"/>
      <c r="I144" s="35"/>
      <c r="J144" s="36"/>
    </row>
    <row r="145" spans="1:16" x14ac:dyDescent="0.25">
      <c r="A145" s="26" t="s">
        <v>29</v>
      </c>
      <c r="B145" s="26">
        <v>38</v>
      </c>
      <c r="C145" s="27" t="s">
        <v>444</v>
      </c>
      <c r="D145" s="26" t="s">
        <v>153</v>
      </c>
      <c r="E145" s="28" t="s">
        <v>445</v>
      </c>
      <c r="F145" s="29" t="s">
        <v>135</v>
      </c>
      <c r="G145" s="30">
        <v>3.9</v>
      </c>
      <c r="H145" s="31">
        <v>0</v>
      </c>
      <c r="I145" s="32">
        <f>ROUND(G145*H145,P4)</f>
        <v>0</v>
      </c>
      <c r="J145" s="26"/>
      <c r="O145" s="33">
        <f>I145*0.21</f>
        <v>0</v>
      </c>
      <c r="P145">
        <v>3</v>
      </c>
    </row>
    <row r="146" spans="1:16" ht="75" x14ac:dyDescent="0.25">
      <c r="A146" s="26" t="s">
        <v>34</v>
      </c>
      <c r="B146" s="34"/>
      <c r="C146" s="35"/>
      <c r="D146" s="35"/>
      <c r="E146" s="28" t="s">
        <v>446</v>
      </c>
      <c r="F146" s="35"/>
      <c r="G146" s="35"/>
      <c r="H146" s="35"/>
      <c r="I146" s="35"/>
      <c r="J146" s="36"/>
    </row>
    <row r="147" spans="1:16" ht="30" x14ac:dyDescent="0.25">
      <c r="A147" s="26" t="s">
        <v>58</v>
      </c>
      <c r="B147" s="34"/>
      <c r="C147" s="35"/>
      <c r="D147" s="35"/>
      <c r="E147" s="40" t="s">
        <v>447</v>
      </c>
      <c r="F147" s="35"/>
      <c r="G147" s="35"/>
      <c r="H147" s="35"/>
      <c r="I147" s="35"/>
      <c r="J147" s="36"/>
    </row>
    <row r="148" spans="1:16" ht="225" x14ac:dyDescent="0.25">
      <c r="A148" s="26" t="s">
        <v>36</v>
      </c>
      <c r="B148" s="34"/>
      <c r="C148" s="35"/>
      <c r="D148" s="35"/>
      <c r="E148" s="28" t="s">
        <v>443</v>
      </c>
      <c r="F148" s="35"/>
      <c r="G148" s="35"/>
      <c r="H148" s="35"/>
      <c r="I148" s="35"/>
      <c r="J148" s="36"/>
    </row>
    <row r="149" spans="1:16" ht="30" x14ac:dyDescent="0.25">
      <c r="A149" s="26" t="s">
        <v>29</v>
      </c>
      <c r="B149" s="26">
        <v>39</v>
      </c>
      <c r="C149" s="27" t="s">
        <v>448</v>
      </c>
      <c r="D149" s="26" t="s">
        <v>153</v>
      </c>
      <c r="E149" s="28" t="s">
        <v>449</v>
      </c>
      <c r="F149" s="29" t="s">
        <v>135</v>
      </c>
      <c r="G149" s="30">
        <v>3.2</v>
      </c>
      <c r="H149" s="31">
        <v>0</v>
      </c>
      <c r="I149" s="32">
        <f>ROUND(G149*H149,P4)</f>
        <v>0</v>
      </c>
      <c r="J149" s="26"/>
      <c r="O149" s="33">
        <f>I149*0.21</f>
        <v>0</v>
      </c>
      <c r="P149">
        <v>3</v>
      </c>
    </row>
    <row r="150" spans="1:16" ht="60" x14ac:dyDescent="0.25">
      <c r="A150" s="26" t="s">
        <v>34</v>
      </c>
      <c r="B150" s="34"/>
      <c r="C150" s="35"/>
      <c r="D150" s="35"/>
      <c r="E150" s="28" t="s">
        <v>450</v>
      </c>
      <c r="F150" s="35"/>
      <c r="G150" s="35"/>
      <c r="H150" s="35"/>
      <c r="I150" s="35"/>
      <c r="J150" s="36"/>
    </row>
    <row r="151" spans="1:16" ht="75" x14ac:dyDescent="0.25">
      <c r="A151" s="26" t="s">
        <v>58</v>
      </c>
      <c r="B151" s="34"/>
      <c r="C151" s="35"/>
      <c r="D151" s="35"/>
      <c r="E151" s="40" t="s">
        <v>451</v>
      </c>
      <c r="F151" s="35"/>
      <c r="G151" s="35"/>
      <c r="H151" s="35"/>
      <c r="I151" s="35"/>
      <c r="J151" s="36"/>
    </row>
    <row r="152" spans="1:16" ht="225" x14ac:dyDescent="0.25">
      <c r="A152" s="26" t="s">
        <v>36</v>
      </c>
      <c r="B152" s="34"/>
      <c r="C152" s="35"/>
      <c r="D152" s="35"/>
      <c r="E152" s="28" t="s">
        <v>443</v>
      </c>
      <c r="F152" s="35"/>
      <c r="G152" s="35"/>
      <c r="H152" s="35"/>
      <c r="I152" s="35"/>
      <c r="J152" s="36"/>
    </row>
    <row r="153" spans="1:16" x14ac:dyDescent="0.25">
      <c r="A153" s="26" t="s">
        <v>29</v>
      </c>
      <c r="B153" s="26">
        <v>40</v>
      </c>
      <c r="C153" s="27" t="s">
        <v>198</v>
      </c>
      <c r="D153" s="26" t="s">
        <v>140</v>
      </c>
      <c r="E153" s="28" t="s">
        <v>199</v>
      </c>
      <c r="F153" s="29" t="s">
        <v>200</v>
      </c>
      <c r="G153" s="30">
        <v>4463.3</v>
      </c>
      <c r="H153" s="31">
        <v>0</v>
      </c>
      <c r="I153" s="32">
        <f>ROUND(G153*H153,P4)</f>
        <v>0</v>
      </c>
      <c r="J153" s="26"/>
      <c r="O153" s="33">
        <f>I153*0.21</f>
        <v>0</v>
      </c>
      <c r="P153">
        <v>3</v>
      </c>
    </row>
    <row r="154" spans="1:16" ht="45" x14ac:dyDescent="0.25">
      <c r="A154" s="26" t="s">
        <v>34</v>
      </c>
      <c r="B154" s="34"/>
      <c r="C154" s="35"/>
      <c r="D154" s="35"/>
      <c r="E154" s="28" t="s">
        <v>201</v>
      </c>
      <c r="F154" s="35"/>
      <c r="G154" s="35"/>
      <c r="H154" s="35"/>
      <c r="I154" s="35"/>
      <c r="J154" s="36"/>
    </row>
    <row r="155" spans="1:16" ht="225" x14ac:dyDescent="0.25">
      <c r="A155" s="26" t="s">
        <v>58</v>
      </c>
      <c r="B155" s="34"/>
      <c r="C155" s="35"/>
      <c r="D155" s="35"/>
      <c r="E155" s="40" t="s">
        <v>452</v>
      </c>
      <c r="F155" s="35"/>
      <c r="G155" s="35"/>
      <c r="H155" s="35"/>
      <c r="I155" s="35"/>
      <c r="J155" s="36"/>
    </row>
    <row r="156" spans="1:16" ht="75" x14ac:dyDescent="0.25">
      <c r="A156" s="26" t="s">
        <v>36</v>
      </c>
      <c r="B156" s="34"/>
      <c r="C156" s="35"/>
      <c r="D156" s="35"/>
      <c r="E156" s="28" t="s">
        <v>203</v>
      </c>
      <c r="F156" s="35"/>
      <c r="G156" s="35"/>
      <c r="H156" s="35"/>
      <c r="I156" s="35"/>
      <c r="J156" s="36"/>
    </row>
    <row r="157" spans="1:16" x14ac:dyDescent="0.25">
      <c r="A157" s="20" t="s">
        <v>26</v>
      </c>
      <c r="B157" s="21"/>
      <c r="C157" s="22" t="s">
        <v>204</v>
      </c>
      <c r="D157" s="23"/>
      <c r="E157" s="20" t="s">
        <v>205</v>
      </c>
      <c r="F157" s="23"/>
      <c r="G157" s="23"/>
      <c r="H157" s="23"/>
      <c r="I157" s="24">
        <f>SUMIFS(I158:I181,A158:A181,"P")</f>
        <v>0</v>
      </c>
      <c r="J157" s="25"/>
    </row>
    <row r="158" spans="1:16" x14ac:dyDescent="0.25">
      <c r="A158" s="26" t="s">
        <v>29</v>
      </c>
      <c r="B158" s="26">
        <v>41</v>
      </c>
      <c r="C158" s="27" t="s">
        <v>206</v>
      </c>
      <c r="D158" s="26" t="s">
        <v>64</v>
      </c>
      <c r="E158" s="28" t="s">
        <v>207</v>
      </c>
      <c r="F158" s="29" t="s">
        <v>208</v>
      </c>
      <c r="G158" s="30">
        <v>227</v>
      </c>
      <c r="H158" s="31">
        <v>0</v>
      </c>
      <c r="I158" s="32">
        <f>ROUND(G158*H158,P4)</f>
        <v>0</v>
      </c>
      <c r="J158" s="26"/>
      <c r="O158" s="33">
        <f>I158*0.21</f>
        <v>0</v>
      </c>
      <c r="P158">
        <v>3</v>
      </c>
    </row>
    <row r="159" spans="1:16" x14ac:dyDescent="0.25">
      <c r="A159" s="26" t="s">
        <v>34</v>
      </c>
      <c r="B159" s="34"/>
      <c r="C159" s="35"/>
      <c r="D159" s="35"/>
      <c r="E159" s="28" t="s">
        <v>209</v>
      </c>
      <c r="F159" s="35"/>
      <c r="G159" s="35"/>
      <c r="H159" s="35"/>
      <c r="I159" s="35"/>
      <c r="J159" s="36"/>
    </row>
    <row r="160" spans="1:16" ht="30" x14ac:dyDescent="0.25">
      <c r="A160" s="26" t="s">
        <v>58</v>
      </c>
      <c r="B160" s="34"/>
      <c r="C160" s="35"/>
      <c r="D160" s="35"/>
      <c r="E160" s="40" t="s">
        <v>453</v>
      </c>
      <c r="F160" s="35"/>
      <c r="G160" s="35"/>
      <c r="H160" s="35"/>
      <c r="I160" s="35"/>
      <c r="J160" s="36"/>
    </row>
    <row r="161" spans="1:16" ht="90" x14ac:dyDescent="0.25">
      <c r="A161" s="26" t="s">
        <v>36</v>
      </c>
      <c r="B161" s="34"/>
      <c r="C161" s="35"/>
      <c r="D161" s="35"/>
      <c r="E161" s="28" t="s">
        <v>211</v>
      </c>
      <c r="F161" s="35"/>
      <c r="G161" s="35"/>
      <c r="H161" s="35"/>
      <c r="I161" s="35"/>
      <c r="J161" s="36"/>
    </row>
    <row r="162" spans="1:16" x14ac:dyDescent="0.25">
      <c r="A162" s="26" t="s">
        <v>29</v>
      </c>
      <c r="B162" s="26">
        <v>42</v>
      </c>
      <c r="C162" s="27" t="s">
        <v>212</v>
      </c>
      <c r="D162" s="26" t="s">
        <v>31</v>
      </c>
      <c r="E162" s="28" t="s">
        <v>213</v>
      </c>
      <c r="F162" s="29" t="s">
        <v>208</v>
      </c>
      <c r="G162" s="30">
        <v>227</v>
      </c>
      <c r="H162" s="31">
        <v>0</v>
      </c>
      <c r="I162" s="32">
        <f>ROUND(G162*H162,P4)</f>
        <v>0</v>
      </c>
      <c r="J162" s="26"/>
      <c r="O162" s="33">
        <f>I162*0.21</f>
        <v>0</v>
      </c>
      <c r="P162">
        <v>3</v>
      </c>
    </row>
    <row r="163" spans="1:16" ht="30" x14ac:dyDescent="0.25">
      <c r="A163" s="26" t="s">
        <v>34</v>
      </c>
      <c r="B163" s="34"/>
      <c r="C163" s="35"/>
      <c r="D163" s="35"/>
      <c r="E163" s="28" t="s">
        <v>214</v>
      </c>
      <c r="F163" s="35"/>
      <c r="G163" s="35"/>
      <c r="H163" s="35"/>
      <c r="I163" s="35"/>
      <c r="J163" s="36"/>
    </row>
    <row r="164" spans="1:16" ht="30" x14ac:dyDescent="0.25">
      <c r="A164" s="26" t="s">
        <v>58</v>
      </c>
      <c r="B164" s="34"/>
      <c r="C164" s="35"/>
      <c r="D164" s="35"/>
      <c r="E164" s="40" t="s">
        <v>454</v>
      </c>
      <c r="F164" s="35"/>
      <c r="G164" s="35"/>
      <c r="H164" s="35"/>
      <c r="I164" s="35"/>
      <c r="J164" s="36"/>
    </row>
    <row r="165" spans="1:16" ht="75" x14ac:dyDescent="0.25">
      <c r="A165" s="26" t="s">
        <v>36</v>
      </c>
      <c r="B165" s="34"/>
      <c r="C165" s="35"/>
      <c r="D165" s="35"/>
      <c r="E165" s="28" t="s">
        <v>216</v>
      </c>
      <c r="F165" s="35"/>
      <c r="G165" s="35"/>
      <c r="H165" s="35"/>
      <c r="I165" s="35"/>
      <c r="J165" s="36"/>
    </row>
    <row r="166" spans="1:16" ht="30" x14ac:dyDescent="0.25">
      <c r="A166" s="26" t="s">
        <v>29</v>
      </c>
      <c r="B166" s="26">
        <v>43</v>
      </c>
      <c r="C166" s="27" t="s">
        <v>312</v>
      </c>
      <c r="D166" s="26" t="s">
        <v>153</v>
      </c>
      <c r="E166" s="28" t="s">
        <v>313</v>
      </c>
      <c r="F166" s="29" t="s">
        <v>200</v>
      </c>
      <c r="G166" s="30">
        <v>123.5</v>
      </c>
      <c r="H166" s="31">
        <v>0</v>
      </c>
      <c r="I166" s="32">
        <f>ROUND(G166*H166,P4)</f>
        <v>0</v>
      </c>
      <c r="J166" s="26"/>
      <c r="O166" s="33">
        <f>I166*0.21</f>
        <v>0</v>
      </c>
      <c r="P166">
        <v>3</v>
      </c>
    </row>
    <row r="167" spans="1:16" ht="75" x14ac:dyDescent="0.25">
      <c r="A167" s="26" t="s">
        <v>34</v>
      </c>
      <c r="B167" s="34"/>
      <c r="C167" s="35"/>
      <c r="D167" s="35"/>
      <c r="E167" s="28" t="s">
        <v>455</v>
      </c>
      <c r="F167" s="35"/>
      <c r="G167" s="35"/>
      <c r="H167" s="35"/>
      <c r="I167" s="35"/>
      <c r="J167" s="36"/>
    </row>
    <row r="168" spans="1:16" ht="30" x14ac:dyDescent="0.25">
      <c r="A168" s="26" t="s">
        <v>58</v>
      </c>
      <c r="B168" s="34"/>
      <c r="C168" s="35"/>
      <c r="D168" s="35"/>
      <c r="E168" s="40" t="s">
        <v>456</v>
      </c>
      <c r="F168" s="35"/>
      <c r="G168" s="35"/>
      <c r="H168" s="35"/>
      <c r="I168" s="35"/>
      <c r="J168" s="36"/>
    </row>
    <row r="169" spans="1:16" ht="90" x14ac:dyDescent="0.25">
      <c r="A169" s="26" t="s">
        <v>36</v>
      </c>
      <c r="B169" s="34"/>
      <c r="C169" s="35"/>
      <c r="D169" s="35"/>
      <c r="E169" s="28" t="s">
        <v>316</v>
      </c>
      <c r="F169" s="35"/>
      <c r="G169" s="35"/>
      <c r="H169" s="35"/>
      <c r="I169" s="35"/>
      <c r="J169" s="36"/>
    </row>
    <row r="170" spans="1:16" ht="30" x14ac:dyDescent="0.25">
      <c r="A170" s="26" t="s">
        <v>29</v>
      </c>
      <c r="B170" s="26">
        <v>44</v>
      </c>
      <c r="C170" s="27" t="s">
        <v>457</v>
      </c>
      <c r="D170" s="26" t="s">
        <v>153</v>
      </c>
      <c r="E170" s="28" t="s">
        <v>458</v>
      </c>
      <c r="F170" s="29" t="s">
        <v>200</v>
      </c>
      <c r="G170" s="30">
        <v>23.7</v>
      </c>
      <c r="H170" s="31">
        <v>0</v>
      </c>
      <c r="I170" s="32">
        <f>ROUND(G170*H170,P4)</f>
        <v>0</v>
      </c>
      <c r="J170" s="26"/>
      <c r="O170" s="33">
        <f>I170*0.21</f>
        <v>0</v>
      </c>
      <c r="P170">
        <v>3</v>
      </c>
    </row>
    <row r="171" spans="1:16" ht="45" x14ac:dyDescent="0.25">
      <c r="A171" s="26" t="s">
        <v>34</v>
      </c>
      <c r="B171" s="34"/>
      <c r="C171" s="35"/>
      <c r="D171" s="35"/>
      <c r="E171" s="28" t="s">
        <v>459</v>
      </c>
      <c r="F171" s="35"/>
      <c r="G171" s="35"/>
      <c r="H171" s="35"/>
      <c r="I171" s="35"/>
      <c r="J171" s="36"/>
    </row>
    <row r="172" spans="1:16" ht="30" x14ac:dyDescent="0.25">
      <c r="A172" s="26" t="s">
        <v>58</v>
      </c>
      <c r="B172" s="34"/>
      <c r="C172" s="35"/>
      <c r="D172" s="35"/>
      <c r="E172" s="40" t="s">
        <v>460</v>
      </c>
      <c r="F172" s="35"/>
      <c r="G172" s="35"/>
      <c r="H172" s="35"/>
      <c r="I172" s="35"/>
      <c r="J172" s="36"/>
    </row>
    <row r="173" spans="1:16" ht="90" x14ac:dyDescent="0.25">
      <c r="A173" s="26" t="s">
        <v>36</v>
      </c>
      <c r="B173" s="34"/>
      <c r="C173" s="35"/>
      <c r="D173" s="35"/>
      <c r="E173" s="28" t="s">
        <v>316</v>
      </c>
      <c r="F173" s="35"/>
      <c r="G173" s="35"/>
      <c r="H173" s="35"/>
      <c r="I173" s="35"/>
      <c r="J173" s="36"/>
    </row>
    <row r="174" spans="1:16" x14ac:dyDescent="0.25">
      <c r="A174" s="26" t="s">
        <v>29</v>
      </c>
      <c r="B174" s="26">
        <v>45</v>
      </c>
      <c r="C174" s="27" t="s">
        <v>461</v>
      </c>
      <c r="D174" s="26" t="s">
        <v>153</v>
      </c>
      <c r="E174" s="28" t="s">
        <v>462</v>
      </c>
      <c r="F174" s="29" t="s">
        <v>200</v>
      </c>
      <c r="G174" s="30">
        <v>15</v>
      </c>
      <c r="H174" s="31">
        <v>0</v>
      </c>
      <c r="I174" s="32">
        <f>ROUND(G174*H174,P4)</f>
        <v>0</v>
      </c>
      <c r="J174" s="26"/>
      <c r="O174" s="33">
        <f>I174*0.21</f>
        <v>0</v>
      </c>
      <c r="P174">
        <v>3</v>
      </c>
    </row>
    <row r="175" spans="1:16" ht="60" x14ac:dyDescent="0.25">
      <c r="A175" s="26" t="s">
        <v>34</v>
      </c>
      <c r="B175" s="34"/>
      <c r="C175" s="35"/>
      <c r="D175" s="35"/>
      <c r="E175" s="28" t="s">
        <v>463</v>
      </c>
      <c r="F175" s="35"/>
      <c r="G175" s="35"/>
      <c r="H175" s="35"/>
      <c r="I175" s="35"/>
      <c r="J175" s="36"/>
    </row>
    <row r="176" spans="1:16" ht="30" x14ac:dyDescent="0.25">
      <c r="A176" s="26" t="s">
        <v>58</v>
      </c>
      <c r="B176" s="34"/>
      <c r="C176" s="35"/>
      <c r="D176" s="35"/>
      <c r="E176" s="40" t="s">
        <v>464</v>
      </c>
      <c r="F176" s="35"/>
      <c r="G176" s="35"/>
      <c r="H176" s="35"/>
      <c r="I176" s="35"/>
      <c r="J176" s="36"/>
    </row>
    <row r="177" spans="1:16" ht="90" x14ac:dyDescent="0.25">
      <c r="A177" s="26" t="s">
        <v>36</v>
      </c>
      <c r="B177" s="34"/>
      <c r="C177" s="35"/>
      <c r="D177" s="35"/>
      <c r="E177" s="28" t="s">
        <v>316</v>
      </c>
      <c r="F177" s="35"/>
      <c r="G177" s="35"/>
      <c r="H177" s="35"/>
      <c r="I177" s="35"/>
      <c r="J177" s="36"/>
    </row>
    <row r="178" spans="1:16" x14ac:dyDescent="0.25">
      <c r="A178" s="26" t="s">
        <v>29</v>
      </c>
      <c r="B178" s="26">
        <v>46</v>
      </c>
      <c r="C178" s="27" t="s">
        <v>465</v>
      </c>
      <c r="D178" s="26" t="s">
        <v>153</v>
      </c>
      <c r="E178" s="28" t="s">
        <v>466</v>
      </c>
      <c r="F178" s="29" t="s">
        <v>200</v>
      </c>
      <c r="G178" s="30">
        <v>102.4</v>
      </c>
      <c r="H178" s="31">
        <v>0</v>
      </c>
      <c r="I178" s="32">
        <f>ROUND(G178*H178,P4)</f>
        <v>0</v>
      </c>
      <c r="J178" s="26"/>
      <c r="O178" s="33">
        <f>I178*0.21</f>
        <v>0</v>
      </c>
      <c r="P178">
        <v>3</v>
      </c>
    </row>
    <row r="179" spans="1:16" ht="60" x14ac:dyDescent="0.25">
      <c r="A179" s="26" t="s">
        <v>34</v>
      </c>
      <c r="B179" s="34"/>
      <c r="C179" s="35"/>
      <c r="D179" s="35"/>
      <c r="E179" s="28" t="s">
        <v>467</v>
      </c>
      <c r="F179" s="35"/>
      <c r="G179" s="35"/>
      <c r="H179" s="35"/>
      <c r="I179" s="35"/>
      <c r="J179" s="36"/>
    </row>
    <row r="180" spans="1:16" ht="105" x14ac:dyDescent="0.25">
      <c r="A180" s="26" t="s">
        <v>58</v>
      </c>
      <c r="B180" s="34"/>
      <c r="C180" s="35"/>
      <c r="D180" s="35"/>
      <c r="E180" s="40" t="s">
        <v>468</v>
      </c>
      <c r="F180" s="35"/>
      <c r="G180" s="35"/>
      <c r="H180" s="35"/>
      <c r="I180" s="35"/>
      <c r="J180" s="36"/>
    </row>
    <row r="181" spans="1:16" ht="75" x14ac:dyDescent="0.25">
      <c r="A181" s="26" t="s">
        <v>36</v>
      </c>
      <c r="B181" s="37"/>
      <c r="C181" s="38"/>
      <c r="D181" s="38"/>
      <c r="E181" s="28" t="s">
        <v>469</v>
      </c>
      <c r="F181" s="38"/>
      <c r="G181" s="38"/>
      <c r="H181" s="38"/>
      <c r="I181" s="38"/>
      <c r="J181" s="39"/>
    </row>
  </sheetData>
  <sheetProtection algorithmName="SHA-512" hashValue="8EnUK1Ma481Sgg6zCqbyERI8h6ZIaXV2R986Zn6ZKXc6xx9x87CD30iFdgwiUMbPt07wm4+H6ffnF6G+23utPA==" saltValue="LJENVAj39PQKesYQEzaK5NA3yEK5L+cus5OHX3GM4FZ6wtlQ+r2K1PS97iVPZIVekfrXChso6QTgd6EGbYpAMw==" spinCount="100000"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" right="0.7" top="0.78740157499999996" bottom="0.78740157499999996" header="0.3" footer="0.3"/>
  <pageSetup fitToHeight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9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5" t="s">
        <v>5</v>
      </c>
      <c r="D3" s="46"/>
      <c r="E3" s="12" t="s">
        <v>6</v>
      </c>
      <c r="F3" s="7"/>
      <c r="G3" s="7"/>
      <c r="H3" s="13" t="s">
        <v>470</v>
      </c>
      <c r="I3" s="14">
        <f>SUMIFS(I9:I89,A9:A89,"SD")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5" t="s">
        <v>381</v>
      </c>
      <c r="D4" s="46"/>
      <c r="E4" s="12" t="s">
        <v>382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10" t="s">
        <v>12</v>
      </c>
      <c r="B5" s="11" t="s">
        <v>13</v>
      </c>
      <c r="C5" s="45" t="s">
        <v>470</v>
      </c>
      <c r="D5" s="46"/>
      <c r="E5" s="12" t="s">
        <v>471</v>
      </c>
      <c r="F5" s="7"/>
      <c r="G5" s="7"/>
      <c r="H5" s="7"/>
      <c r="I5" s="7"/>
      <c r="J5" s="9"/>
      <c r="O5">
        <v>0.21</v>
      </c>
    </row>
    <row r="6" spans="1:16" x14ac:dyDescent="0.25">
      <c r="A6" s="47" t="s">
        <v>15</v>
      </c>
      <c r="B6" s="48" t="s">
        <v>16</v>
      </c>
      <c r="C6" s="43" t="s">
        <v>17</v>
      </c>
      <c r="D6" s="43" t="s">
        <v>18</v>
      </c>
      <c r="E6" s="43" t="s">
        <v>19</v>
      </c>
      <c r="F6" s="43" t="s">
        <v>20</v>
      </c>
      <c r="G6" s="43" t="s">
        <v>21</v>
      </c>
      <c r="H6" s="43" t="s">
        <v>22</v>
      </c>
      <c r="I6" s="43"/>
      <c r="J6" s="44" t="s">
        <v>23</v>
      </c>
    </row>
    <row r="7" spans="1:16" x14ac:dyDescent="0.25">
      <c r="A7" s="47"/>
      <c r="B7" s="48"/>
      <c r="C7" s="43"/>
      <c r="D7" s="43"/>
      <c r="E7" s="43"/>
      <c r="F7" s="43"/>
      <c r="G7" s="43"/>
      <c r="H7" s="16" t="s">
        <v>24</v>
      </c>
      <c r="I7" s="16" t="s">
        <v>25</v>
      </c>
      <c r="J7" s="44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SUMIFS(I10:I21,A10:A21,"P")</f>
        <v>0</v>
      </c>
      <c r="J9" s="25"/>
    </row>
    <row r="10" spans="1:16" x14ac:dyDescent="0.25">
      <c r="A10" s="26" t="s">
        <v>29</v>
      </c>
      <c r="B10" s="26">
        <v>1</v>
      </c>
      <c r="C10" s="27" t="s">
        <v>53</v>
      </c>
      <c r="D10" s="26" t="s">
        <v>61</v>
      </c>
      <c r="E10" s="28" t="s">
        <v>55</v>
      </c>
      <c r="F10" s="29" t="s">
        <v>56</v>
      </c>
      <c r="G10" s="30">
        <v>15.092000000000001</v>
      </c>
      <c r="H10" s="31">
        <v>0</v>
      </c>
      <c r="I10" s="32">
        <f>ROUND(G10*H10,P4)</f>
        <v>0</v>
      </c>
      <c r="J10" s="26"/>
      <c r="O10" s="33">
        <f>I10*0.21</f>
        <v>0</v>
      </c>
      <c r="P10">
        <v>3</v>
      </c>
    </row>
    <row r="11" spans="1:16" x14ac:dyDescent="0.25">
      <c r="A11" s="26" t="s">
        <v>34</v>
      </c>
      <c r="B11" s="34"/>
      <c r="C11" s="35"/>
      <c r="D11" s="35"/>
      <c r="E11" s="28" t="s">
        <v>62</v>
      </c>
      <c r="F11" s="35"/>
      <c r="G11" s="35"/>
      <c r="H11" s="35"/>
      <c r="I11" s="35"/>
      <c r="J11" s="36"/>
    </row>
    <row r="12" spans="1:16" x14ac:dyDescent="0.25">
      <c r="A12" s="26" t="s">
        <v>58</v>
      </c>
      <c r="B12" s="34"/>
      <c r="C12" s="35"/>
      <c r="D12" s="35"/>
      <c r="E12" s="40" t="s">
        <v>472</v>
      </c>
      <c r="F12" s="35"/>
      <c r="G12" s="35"/>
      <c r="H12" s="35"/>
      <c r="I12" s="35"/>
      <c r="J12" s="36"/>
    </row>
    <row r="13" spans="1:16" ht="75" x14ac:dyDescent="0.25">
      <c r="A13" s="26" t="s">
        <v>36</v>
      </c>
      <c r="B13" s="34"/>
      <c r="C13" s="35"/>
      <c r="D13" s="35"/>
      <c r="E13" s="28" t="s">
        <v>60</v>
      </c>
      <c r="F13" s="35"/>
      <c r="G13" s="35"/>
      <c r="H13" s="35"/>
      <c r="I13" s="35"/>
      <c r="J13" s="36"/>
    </row>
    <row r="14" spans="1:16" x14ac:dyDescent="0.25">
      <c r="A14" s="26" t="s">
        <v>29</v>
      </c>
      <c r="B14" s="26">
        <v>2</v>
      </c>
      <c r="C14" s="27" t="s">
        <v>53</v>
      </c>
      <c r="D14" s="26" t="s">
        <v>64</v>
      </c>
      <c r="E14" s="28" t="s">
        <v>55</v>
      </c>
      <c r="F14" s="29" t="s">
        <v>56</v>
      </c>
      <c r="G14" s="30">
        <v>115.252</v>
      </c>
      <c r="H14" s="31">
        <v>0</v>
      </c>
      <c r="I14" s="32">
        <f>ROUND(G14*H14,P4)</f>
        <v>0</v>
      </c>
      <c r="J14" s="26"/>
      <c r="O14" s="33">
        <f>I14*0.21</f>
        <v>0</v>
      </c>
      <c r="P14">
        <v>3</v>
      </c>
    </row>
    <row r="15" spans="1:16" ht="30" x14ac:dyDescent="0.25">
      <c r="A15" s="26" t="s">
        <v>34</v>
      </c>
      <c r="B15" s="34"/>
      <c r="C15" s="35"/>
      <c r="D15" s="35"/>
      <c r="E15" s="28" t="s">
        <v>65</v>
      </c>
      <c r="F15" s="35"/>
      <c r="G15" s="35"/>
      <c r="H15" s="35"/>
      <c r="I15" s="35"/>
      <c r="J15" s="36"/>
    </row>
    <row r="16" spans="1:16" ht="60" x14ac:dyDescent="0.25">
      <c r="A16" s="26" t="s">
        <v>58</v>
      </c>
      <c r="B16" s="34"/>
      <c r="C16" s="35"/>
      <c r="D16" s="35"/>
      <c r="E16" s="40" t="s">
        <v>473</v>
      </c>
      <c r="F16" s="35"/>
      <c r="G16" s="35"/>
      <c r="H16" s="35"/>
      <c r="I16" s="35"/>
      <c r="J16" s="36"/>
    </row>
    <row r="17" spans="1:16" ht="75" x14ac:dyDescent="0.25">
      <c r="A17" s="26" t="s">
        <v>36</v>
      </c>
      <c r="B17" s="34"/>
      <c r="C17" s="35"/>
      <c r="D17" s="35"/>
      <c r="E17" s="28" t="s">
        <v>60</v>
      </c>
      <c r="F17" s="35"/>
      <c r="G17" s="35"/>
      <c r="H17" s="35"/>
      <c r="I17" s="35"/>
      <c r="J17" s="36"/>
    </row>
    <row r="18" spans="1:16" x14ac:dyDescent="0.25">
      <c r="A18" s="26" t="s">
        <v>29</v>
      </c>
      <c r="B18" s="26">
        <v>3</v>
      </c>
      <c r="C18" s="27" t="s">
        <v>53</v>
      </c>
      <c r="D18" s="26" t="s">
        <v>75</v>
      </c>
      <c r="E18" s="28" t="s">
        <v>55</v>
      </c>
      <c r="F18" s="29" t="s">
        <v>56</v>
      </c>
      <c r="G18" s="30">
        <v>5.58</v>
      </c>
      <c r="H18" s="31">
        <v>0</v>
      </c>
      <c r="I18" s="32">
        <f>ROUND(G18*H18,P4)</f>
        <v>0</v>
      </c>
      <c r="J18" s="26"/>
      <c r="O18" s="33">
        <f>I18*0.21</f>
        <v>0</v>
      </c>
      <c r="P18">
        <v>3</v>
      </c>
    </row>
    <row r="19" spans="1:16" x14ac:dyDescent="0.25">
      <c r="A19" s="26" t="s">
        <v>34</v>
      </c>
      <c r="B19" s="34"/>
      <c r="C19" s="35"/>
      <c r="D19" s="35"/>
      <c r="E19" s="28" t="s">
        <v>219</v>
      </c>
      <c r="F19" s="35"/>
      <c r="G19" s="35"/>
      <c r="H19" s="35"/>
      <c r="I19" s="35"/>
      <c r="J19" s="36"/>
    </row>
    <row r="20" spans="1:16" x14ac:dyDescent="0.25">
      <c r="A20" s="26" t="s">
        <v>58</v>
      </c>
      <c r="B20" s="34"/>
      <c r="C20" s="35"/>
      <c r="D20" s="35"/>
      <c r="E20" s="40" t="s">
        <v>474</v>
      </c>
      <c r="F20" s="35"/>
      <c r="G20" s="35"/>
      <c r="H20" s="35"/>
      <c r="I20" s="35"/>
      <c r="J20" s="36"/>
    </row>
    <row r="21" spans="1:16" ht="75" x14ac:dyDescent="0.25">
      <c r="A21" s="26" t="s">
        <v>36</v>
      </c>
      <c r="B21" s="34"/>
      <c r="C21" s="35"/>
      <c r="D21" s="35"/>
      <c r="E21" s="28" t="s">
        <v>60</v>
      </c>
      <c r="F21" s="35"/>
      <c r="G21" s="35"/>
      <c r="H21" s="35"/>
      <c r="I21" s="35"/>
      <c r="J21" s="36"/>
    </row>
    <row r="22" spans="1:16" x14ac:dyDescent="0.25">
      <c r="A22" s="20" t="s">
        <v>26</v>
      </c>
      <c r="B22" s="21"/>
      <c r="C22" s="22" t="s">
        <v>67</v>
      </c>
      <c r="D22" s="23"/>
      <c r="E22" s="20" t="s">
        <v>68</v>
      </c>
      <c r="F22" s="23"/>
      <c r="G22" s="23"/>
      <c r="H22" s="23"/>
      <c r="I22" s="24">
        <f>SUMIFS(I23:I58,A23:A58,"P")</f>
        <v>0</v>
      </c>
      <c r="J22" s="25"/>
    </row>
    <row r="23" spans="1:16" x14ac:dyDescent="0.25">
      <c r="A23" s="26" t="s">
        <v>29</v>
      </c>
      <c r="B23" s="26">
        <v>4</v>
      </c>
      <c r="C23" s="27" t="s">
        <v>223</v>
      </c>
      <c r="D23" s="26" t="s">
        <v>31</v>
      </c>
      <c r="E23" s="28" t="s">
        <v>224</v>
      </c>
      <c r="F23" s="29" t="s">
        <v>135</v>
      </c>
      <c r="G23" s="30">
        <v>75.459999999999994</v>
      </c>
      <c r="H23" s="31">
        <v>0</v>
      </c>
      <c r="I23" s="32">
        <f>ROUND(G23*H23,P4)</f>
        <v>0</v>
      </c>
      <c r="J23" s="26"/>
      <c r="O23" s="33">
        <f>I23*0.21</f>
        <v>0</v>
      </c>
      <c r="P23">
        <v>3</v>
      </c>
    </row>
    <row r="24" spans="1:16" ht="45" x14ac:dyDescent="0.25">
      <c r="A24" s="26" t="s">
        <v>34</v>
      </c>
      <c r="B24" s="34"/>
      <c r="C24" s="35"/>
      <c r="D24" s="35"/>
      <c r="E24" s="28" t="s">
        <v>225</v>
      </c>
      <c r="F24" s="35"/>
      <c r="G24" s="35"/>
      <c r="H24" s="35"/>
      <c r="I24" s="35"/>
      <c r="J24" s="36"/>
    </row>
    <row r="25" spans="1:16" ht="45" x14ac:dyDescent="0.25">
      <c r="A25" s="26" t="s">
        <v>58</v>
      </c>
      <c r="B25" s="34"/>
      <c r="C25" s="35"/>
      <c r="D25" s="35"/>
      <c r="E25" s="40" t="s">
        <v>475</v>
      </c>
      <c r="F25" s="35"/>
      <c r="G25" s="35"/>
      <c r="H25" s="35"/>
      <c r="I25" s="35"/>
      <c r="J25" s="36"/>
    </row>
    <row r="26" spans="1:16" ht="60" x14ac:dyDescent="0.25">
      <c r="A26" s="26" t="s">
        <v>36</v>
      </c>
      <c r="B26" s="34"/>
      <c r="C26" s="35"/>
      <c r="D26" s="35"/>
      <c r="E26" s="28" t="s">
        <v>227</v>
      </c>
      <c r="F26" s="35"/>
      <c r="G26" s="35"/>
      <c r="H26" s="35"/>
      <c r="I26" s="35"/>
      <c r="J26" s="36"/>
    </row>
    <row r="27" spans="1:16" x14ac:dyDescent="0.25">
      <c r="A27" s="26" t="s">
        <v>29</v>
      </c>
      <c r="B27" s="26">
        <v>5</v>
      </c>
      <c r="C27" s="27" t="s">
        <v>228</v>
      </c>
      <c r="D27" s="26" t="s">
        <v>31</v>
      </c>
      <c r="E27" s="28" t="s">
        <v>229</v>
      </c>
      <c r="F27" s="29" t="s">
        <v>200</v>
      </c>
      <c r="G27" s="30">
        <v>12.5</v>
      </c>
      <c r="H27" s="31">
        <v>0</v>
      </c>
      <c r="I27" s="32">
        <f>ROUND(G27*H27,P4)</f>
        <v>0</v>
      </c>
      <c r="J27" s="26"/>
      <c r="O27" s="33">
        <f>I27*0.21</f>
        <v>0</v>
      </c>
      <c r="P27">
        <v>3</v>
      </c>
    </row>
    <row r="28" spans="1:16" ht="45" x14ac:dyDescent="0.25">
      <c r="A28" s="26" t="s">
        <v>34</v>
      </c>
      <c r="B28" s="34"/>
      <c r="C28" s="35"/>
      <c r="D28" s="35"/>
      <c r="E28" s="28" t="s">
        <v>476</v>
      </c>
      <c r="F28" s="35"/>
      <c r="G28" s="35"/>
      <c r="H28" s="35"/>
      <c r="I28" s="35"/>
      <c r="J28" s="36"/>
    </row>
    <row r="29" spans="1:16" ht="30" x14ac:dyDescent="0.25">
      <c r="A29" s="26" t="s">
        <v>58</v>
      </c>
      <c r="B29" s="34"/>
      <c r="C29" s="35"/>
      <c r="D29" s="35"/>
      <c r="E29" s="40" t="s">
        <v>477</v>
      </c>
      <c r="F29" s="35"/>
      <c r="G29" s="35"/>
      <c r="H29" s="35"/>
      <c r="I29" s="35"/>
      <c r="J29" s="36"/>
    </row>
    <row r="30" spans="1:16" ht="120" x14ac:dyDescent="0.25">
      <c r="A30" s="26" t="s">
        <v>36</v>
      </c>
      <c r="B30" s="34"/>
      <c r="C30" s="35"/>
      <c r="D30" s="35"/>
      <c r="E30" s="28" t="s">
        <v>105</v>
      </c>
      <c r="F30" s="35"/>
      <c r="G30" s="35"/>
      <c r="H30" s="35"/>
      <c r="I30" s="35"/>
      <c r="J30" s="36"/>
    </row>
    <row r="31" spans="1:16" x14ac:dyDescent="0.25">
      <c r="A31" s="26" t="s">
        <v>29</v>
      </c>
      <c r="B31" s="26">
        <v>6</v>
      </c>
      <c r="C31" s="27" t="s">
        <v>232</v>
      </c>
      <c r="D31" s="26" t="s">
        <v>31</v>
      </c>
      <c r="E31" s="28" t="s">
        <v>233</v>
      </c>
      <c r="F31" s="29" t="s">
        <v>71</v>
      </c>
      <c r="G31" s="30">
        <v>45.1</v>
      </c>
      <c r="H31" s="31">
        <v>0</v>
      </c>
      <c r="I31" s="32">
        <f>ROUND(G31*H31,P4)</f>
        <v>0</v>
      </c>
      <c r="J31" s="26"/>
      <c r="O31" s="33">
        <f>I31*0.21</f>
        <v>0</v>
      </c>
      <c r="P31">
        <v>3</v>
      </c>
    </row>
    <row r="32" spans="1:16" x14ac:dyDescent="0.25">
      <c r="A32" s="26" t="s">
        <v>34</v>
      </c>
      <c r="B32" s="34"/>
      <c r="C32" s="35"/>
      <c r="D32" s="35"/>
      <c r="E32" s="28" t="s">
        <v>234</v>
      </c>
      <c r="F32" s="35"/>
      <c r="G32" s="35"/>
      <c r="H32" s="35"/>
      <c r="I32" s="35"/>
      <c r="J32" s="36"/>
    </row>
    <row r="33" spans="1:16" ht="120" x14ac:dyDescent="0.25">
      <c r="A33" s="26" t="s">
        <v>58</v>
      </c>
      <c r="B33" s="34"/>
      <c r="C33" s="35"/>
      <c r="D33" s="35"/>
      <c r="E33" s="40" t="s">
        <v>478</v>
      </c>
      <c r="F33" s="35"/>
      <c r="G33" s="35"/>
      <c r="H33" s="35"/>
      <c r="I33" s="35"/>
      <c r="J33" s="36"/>
    </row>
    <row r="34" spans="1:16" ht="409.5" x14ac:dyDescent="0.25">
      <c r="A34" s="26" t="s">
        <v>36</v>
      </c>
      <c r="B34" s="34"/>
      <c r="C34" s="35"/>
      <c r="D34" s="35"/>
      <c r="E34" s="28" t="s">
        <v>115</v>
      </c>
      <c r="F34" s="35"/>
      <c r="G34" s="35"/>
      <c r="H34" s="35"/>
      <c r="I34" s="35"/>
      <c r="J34" s="36"/>
    </row>
    <row r="35" spans="1:16" x14ac:dyDescent="0.25">
      <c r="A35" s="26" t="s">
        <v>29</v>
      </c>
      <c r="B35" s="26">
        <v>7</v>
      </c>
      <c r="C35" s="27" t="s">
        <v>111</v>
      </c>
      <c r="D35" s="26" t="s">
        <v>31</v>
      </c>
      <c r="E35" s="28" t="s">
        <v>112</v>
      </c>
      <c r="F35" s="29" t="s">
        <v>71</v>
      </c>
      <c r="G35" s="30">
        <v>6.2759999999999998</v>
      </c>
      <c r="H35" s="31">
        <v>0</v>
      </c>
      <c r="I35" s="32">
        <f>ROUND(G35*H35,P4)</f>
        <v>0</v>
      </c>
      <c r="J35" s="26"/>
      <c r="O35" s="33">
        <f>I35*0.21</f>
        <v>0</v>
      </c>
      <c r="P35">
        <v>3</v>
      </c>
    </row>
    <row r="36" spans="1:16" x14ac:dyDescent="0.25">
      <c r="A36" s="26" t="s">
        <v>34</v>
      </c>
      <c r="B36" s="34"/>
      <c r="C36" s="35"/>
      <c r="D36" s="35"/>
      <c r="E36" s="28" t="s">
        <v>234</v>
      </c>
      <c r="F36" s="35"/>
      <c r="G36" s="35"/>
      <c r="H36" s="35"/>
      <c r="I36" s="35"/>
      <c r="J36" s="36"/>
    </row>
    <row r="37" spans="1:16" ht="60" x14ac:dyDescent="0.25">
      <c r="A37" s="26" t="s">
        <v>58</v>
      </c>
      <c r="B37" s="34"/>
      <c r="C37" s="35"/>
      <c r="D37" s="35"/>
      <c r="E37" s="40" t="s">
        <v>479</v>
      </c>
      <c r="F37" s="35"/>
      <c r="G37" s="35"/>
      <c r="H37" s="35"/>
      <c r="I37" s="35"/>
      <c r="J37" s="36"/>
    </row>
    <row r="38" spans="1:16" ht="409.5" x14ac:dyDescent="0.25">
      <c r="A38" s="26" t="s">
        <v>36</v>
      </c>
      <c r="B38" s="34"/>
      <c r="C38" s="35"/>
      <c r="D38" s="35"/>
      <c r="E38" s="28" t="s">
        <v>115</v>
      </c>
      <c r="F38" s="35"/>
      <c r="G38" s="35"/>
      <c r="H38" s="35"/>
      <c r="I38" s="35"/>
      <c r="J38" s="36"/>
    </row>
    <row r="39" spans="1:16" x14ac:dyDescent="0.25">
      <c r="A39" s="26" t="s">
        <v>29</v>
      </c>
      <c r="B39" s="26">
        <v>8</v>
      </c>
      <c r="C39" s="27" t="s">
        <v>116</v>
      </c>
      <c r="D39" s="26" t="s">
        <v>31</v>
      </c>
      <c r="E39" s="28" t="s">
        <v>117</v>
      </c>
      <c r="F39" s="29" t="s">
        <v>71</v>
      </c>
      <c r="G39" s="30">
        <v>51.375999999999998</v>
      </c>
      <c r="H39" s="31">
        <v>0</v>
      </c>
      <c r="I39" s="32">
        <f>ROUND(G39*H39,P4)</f>
        <v>0</v>
      </c>
      <c r="J39" s="26"/>
      <c r="O39" s="33">
        <f>I39*0.21</f>
        <v>0</v>
      </c>
      <c r="P39">
        <v>3</v>
      </c>
    </row>
    <row r="40" spans="1:16" x14ac:dyDescent="0.25">
      <c r="A40" s="26" t="s">
        <v>34</v>
      </c>
      <c r="B40" s="34"/>
      <c r="C40" s="35"/>
      <c r="D40" s="35"/>
      <c r="E40" s="28" t="s">
        <v>118</v>
      </c>
      <c r="F40" s="35"/>
      <c r="G40" s="35"/>
      <c r="H40" s="35"/>
      <c r="I40" s="35"/>
      <c r="J40" s="36"/>
    </row>
    <row r="41" spans="1:16" ht="45" x14ac:dyDescent="0.25">
      <c r="A41" s="26" t="s">
        <v>58</v>
      </c>
      <c r="B41" s="34"/>
      <c r="C41" s="35"/>
      <c r="D41" s="35"/>
      <c r="E41" s="40" t="s">
        <v>480</v>
      </c>
      <c r="F41" s="35"/>
      <c r="G41" s="35"/>
      <c r="H41" s="35"/>
      <c r="I41" s="35"/>
      <c r="J41" s="36"/>
    </row>
    <row r="42" spans="1:16" ht="285" x14ac:dyDescent="0.25">
      <c r="A42" s="26" t="s">
        <v>36</v>
      </c>
      <c r="B42" s="34"/>
      <c r="C42" s="35"/>
      <c r="D42" s="35"/>
      <c r="E42" s="28" t="s">
        <v>120</v>
      </c>
      <c r="F42" s="35"/>
      <c r="G42" s="35"/>
      <c r="H42" s="35"/>
      <c r="I42" s="35"/>
      <c r="J42" s="36"/>
    </row>
    <row r="43" spans="1:16" x14ac:dyDescent="0.25">
      <c r="A43" s="26" t="s">
        <v>29</v>
      </c>
      <c r="B43" s="26">
        <v>9</v>
      </c>
      <c r="C43" s="27" t="s">
        <v>238</v>
      </c>
      <c r="D43" s="26" t="s">
        <v>31</v>
      </c>
      <c r="E43" s="28" t="s">
        <v>239</v>
      </c>
      <c r="F43" s="29" t="s">
        <v>71</v>
      </c>
      <c r="G43" s="30">
        <v>2</v>
      </c>
      <c r="H43" s="31">
        <v>0</v>
      </c>
      <c r="I43" s="32">
        <f>ROUND(G43*H43,P4)</f>
        <v>0</v>
      </c>
      <c r="J43" s="26"/>
      <c r="O43" s="33">
        <f>I43*0.21</f>
        <v>0</v>
      </c>
      <c r="P43">
        <v>3</v>
      </c>
    </row>
    <row r="44" spans="1:16" ht="45" x14ac:dyDescent="0.25">
      <c r="A44" s="26" t="s">
        <v>34</v>
      </c>
      <c r="B44" s="34"/>
      <c r="C44" s="35"/>
      <c r="D44" s="35"/>
      <c r="E44" s="28" t="s">
        <v>481</v>
      </c>
      <c r="F44" s="35"/>
      <c r="G44" s="35"/>
      <c r="H44" s="35"/>
      <c r="I44" s="35"/>
      <c r="J44" s="36"/>
    </row>
    <row r="45" spans="1:16" x14ac:dyDescent="0.25">
      <c r="A45" s="26" t="s">
        <v>58</v>
      </c>
      <c r="B45" s="34"/>
      <c r="C45" s="35"/>
      <c r="D45" s="35"/>
      <c r="E45" s="40" t="s">
        <v>482</v>
      </c>
      <c r="F45" s="35"/>
      <c r="G45" s="35"/>
      <c r="H45" s="35"/>
      <c r="I45" s="35"/>
      <c r="J45" s="36"/>
    </row>
    <row r="46" spans="1:16" ht="409.5" x14ac:dyDescent="0.25">
      <c r="A46" s="26" t="s">
        <v>36</v>
      </c>
      <c r="B46" s="34"/>
      <c r="C46" s="35"/>
      <c r="D46" s="35"/>
      <c r="E46" s="28" t="s">
        <v>242</v>
      </c>
      <c r="F46" s="35"/>
      <c r="G46" s="35"/>
      <c r="H46" s="35"/>
      <c r="I46" s="35"/>
      <c r="J46" s="36"/>
    </row>
    <row r="47" spans="1:16" x14ac:dyDescent="0.25">
      <c r="A47" s="26" t="s">
        <v>29</v>
      </c>
      <c r="B47" s="26">
        <v>10</v>
      </c>
      <c r="C47" s="27" t="s">
        <v>126</v>
      </c>
      <c r="D47" s="26" t="s">
        <v>31</v>
      </c>
      <c r="E47" s="28" t="s">
        <v>127</v>
      </c>
      <c r="F47" s="29" t="s">
        <v>71</v>
      </c>
      <c r="G47" s="30">
        <v>2</v>
      </c>
      <c r="H47" s="31">
        <v>0</v>
      </c>
      <c r="I47" s="32">
        <f>ROUND(G47*H47,P4)</f>
        <v>0</v>
      </c>
      <c r="J47" s="26"/>
      <c r="O47" s="33">
        <f>I47*0.21</f>
        <v>0</v>
      </c>
      <c r="P47">
        <v>3</v>
      </c>
    </row>
    <row r="48" spans="1:16" x14ac:dyDescent="0.25">
      <c r="A48" s="26" t="s">
        <v>34</v>
      </c>
      <c r="B48" s="34"/>
      <c r="C48" s="35"/>
      <c r="D48" s="35"/>
      <c r="E48" s="28" t="s">
        <v>483</v>
      </c>
      <c r="F48" s="35"/>
      <c r="G48" s="35"/>
      <c r="H48" s="35"/>
      <c r="I48" s="35"/>
      <c r="J48" s="36"/>
    </row>
    <row r="49" spans="1:16" ht="30" x14ac:dyDescent="0.25">
      <c r="A49" s="26" t="s">
        <v>58</v>
      </c>
      <c r="B49" s="34"/>
      <c r="C49" s="35"/>
      <c r="D49" s="35"/>
      <c r="E49" s="40" t="s">
        <v>484</v>
      </c>
      <c r="F49" s="35"/>
      <c r="G49" s="35"/>
      <c r="H49" s="35"/>
      <c r="I49" s="35"/>
      <c r="J49" s="36"/>
    </row>
    <row r="50" spans="1:16" ht="360" x14ac:dyDescent="0.25">
      <c r="A50" s="26" t="s">
        <v>36</v>
      </c>
      <c r="B50" s="34"/>
      <c r="C50" s="35"/>
      <c r="D50" s="35"/>
      <c r="E50" s="28" t="s">
        <v>130</v>
      </c>
      <c r="F50" s="35"/>
      <c r="G50" s="35"/>
      <c r="H50" s="35"/>
      <c r="I50" s="35"/>
      <c r="J50" s="36"/>
    </row>
    <row r="51" spans="1:16" x14ac:dyDescent="0.25">
      <c r="A51" s="26" t="s">
        <v>29</v>
      </c>
      <c r="B51" s="26">
        <v>12</v>
      </c>
      <c r="C51" s="27" t="s">
        <v>139</v>
      </c>
      <c r="D51" s="26" t="s">
        <v>140</v>
      </c>
      <c r="E51" s="28" t="s">
        <v>141</v>
      </c>
      <c r="F51" s="29" t="s">
        <v>135</v>
      </c>
      <c r="G51" s="30">
        <v>60</v>
      </c>
      <c r="H51" s="31">
        <v>0</v>
      </c>
      <c r="I51" s="32">
        <f>ROUND(G51*H51,P4)</f>
        <v>0</v>
      </c>
      <c r="J51" s="26"/>
      <c r="O51" s="33">
        <f>I51*0.21</f>
        <v>0</v>
      </c>
      <c r="P51">
        <v>3</v>
      </c>
    </row>
    <row r="52" spans="1:16" ht="30" x14ac:dyDescent="0.25">
      <c r="A52" s="26" t="s">
        <v>34</v>
      </c>
      <c r="B52" s="34"/>
      <c r="C52" s="35"/>
      <c r="D52" s="35"/>
      <c r="E52" s="28" t="s">
        <v>246</v>
      </c>
      <c r="F52" s="35"/>
      <c r="G52" s="35"/>
      <c r="H52" s="35"/>
      <c r="I52" s="35"/>
      <c r="J52" s="36"/>
    </row>
    <row r="53" spans="1:16" ht="30" x14ac:dyDescent="0.25">
      <c r="A53" s="26" t="s">
        <v>58</v>
      </c>
      <c r="B53" s="34"/>
      <c r="C53" s="35"/>
      <c r="D53" s="35"/>
      <c r="E53" s="40" t="s">
        <v>485</v>
      </c>
      <c r="F53" s="35"/>
      <c r="G53" s="35"/>
      <c r="H53" s="35"/>
      <c r="I53" s="35"/>
      <c r="J53" s="36"/>
    </row>
    <row r="54" spans="1:16" ht="75" x14ac:dyDescent="0.25">
      <c r="A54" s="26" t="s">
        <v>36</v>
      </c>
      <c r="B54" s="34"/>
      <c r="C54" s="35"/>
      <c r="D54" s="35"/>
      <c r="E54" s="28" t="s">
        <v>144</v>
      </c>
      <c r="F54" s="35"/>
      <c r="G54" s="35"/>
      <c r="H54" s="35"/>
      <c r="I54" s="35"/>
      <c r="J54" s="36"/>
    </row>
    <row r="55" spans="1:16" x14ac:dyDescent="0.25">
      <c r="A55" s="26" t="s">
        <v>29</v>
      </c>
      <c r="B55" s="26">
        <v>13</v>
      </c>
      <c r="C55" s="27" t="s">
        <v>145</v>
      </c>
      <c r="D55" s="26" t="s">
        <v>31</v>
      </c>
      <c r="E55" s="28" t="s">
        <v>146</v>
      </c>
      <c r="F55" s="29" t="s">
        <v>135</v>
      </c>
      <c r="G55" s="30">
        <v>60</v>
      </c>
      <c r="H55" s="31">
        <v>0</v>
      </c>
      <c r="I55" s="32">
        <f>ROUND(G55*H55,P4)</f>
        <v>0</v>
      </c>
      <c r="J55" s="26"/>
      <c r="O55" s="33">
        <f>I55*0.21</f>
        <v>0</v>
      </c>
      <c r="P55">
        <v>3</v>
      </c>
    </row>
    <row r="56" spans="1:16" x14ac:dyDescent="0.25">
      <c r="A56" s="26" t="s">
        <v>34</v>
      </c>
      <c r="B56" s="34"/>
      <c r="C56" s="35"/>
      <c r="D56" s="35"/>
      <c r="E56" s="28" t="s">
        <v>147</v>
      </c>
      <c r="F56" s="35"/>
      <c r="G56" s="35"/>
      <c r="H56" s="35"/>
      <c r="I56" s="35"/>
      <c r="J56" s="36"/>
    </row>
    <row r="57" spans="1:16" ht="30" x14ac:dyDescent="0.25">
      <c r="A57" s="26" t="s">
        <v>58</v>
      </c>
      <c r="B57" s="34"/>
      <c r="C57" s="35"/>
      <c r="D57" s="35"/>
      <c r="E57" s="40" t="s">
        <v>485</v>
      </c>
      <c r="F57" s="35"/>
      <c r="G57" s="35"/>
      <c r="H57" s="35"/>
      <c r="I57" s="35"/>
      <c r="J57" s="36"/>
    </row>
    <row r="58" spans="1:16" ht="75" x14ac:dyDescent="0.25">
      <c r="A58" s="26" t="s">
        <v>36</v>
      </c>
      <c r="B58" s="34"/>
      <c r="C58" s="35"/>
      <c r="D58" s="35"/>
      <c r="E58" s="28" t="s">
        <v>149</v>
      </c>
      <c r="F58" s="35"/>
      <c r="G58" s="35"/>
      <c r="H58" s="35"/>
      <c r="I58" s="35"/>
      <c r="J58" s="36"/>
    </row>
    <row r="59" spans="1:16" x14ac:dyDescent="0.25">
      <c r="A59" s="20" t="s">
        <v>26</v>
      </c>
      <c r="B59" s="21"/>
      <c r="C59" s="22" t="s">
        <v>272</v>
      </c>
      <c r="D59" s="23"/>
      <c r="E59" s="20" t="s">
        <v>273</v>
      </c>
      <c r="F59" s="23"/>
      <c r="G59" s="23"/>
      <c r="H59" s="23"/>
      <c r="I59" s="24">
        <f>SUMIFS(I60:I71,A60:A71,"P")</f>
        <v>0</v>
      </c>
      <c r="J59" s="25"/>
    </row>
    <row r="60" spans="1:16" x14ac:dyDescent="0.25">
      <c r="A60" s="26" t="s">
        <v>29</v>
      </c>
      <c r="B60" s="26">
        <v>14</v>
      </c>
      <c r="C60" s="27" t="s">
        <v>279</v>
      </c>
      <c r="D60" s="26" t="s">
        <v>93</v>
      </c>
      <c r="E60" s="28" t="s">
        <v>280</v>
      </c>
      <c r="F60" s="29" t="s">
        <v>71</v>
      </c>
      <c r="G60" s="30">
        <v>10.055</v>
      </c>
      <c r="H60" s="31">
        <v>0</v>
      </c>
      <c r="I60" s="32">
        <f>ROUND(G60*H60,P4)</f>
        <v>0</v>
      </c>
      <c r="J60" s="26"/>
      <c r="O60" s="33">
        <f>I60*0.21</f>
        <v>0</v>
      </c>
      <c r="P60">
        <v>3</v>
      </c>
    </row>
    <row r="61" spans="1:16" ht="30" x14ac:dyDescent="0.25">
      <c r="A61" s="26" t="s">
        <v>34</v>
      </c>
      <c r="B61" s="34"/>
      <c r="C61" s="35"/>
      <c r="D61" s="35"/>
      <c r="E61" s="28" t="s">
        <v>281</v>
      </c>
      <c r="F61" s="35"/>
      <c r="G61" s="35"/>
      <c r="H61" s="35"/>
      <c r="I61" s="35"/>
      <c r="J61" s="36"/>
    </row>
    <row r="62" spans="1:16" ht="90" x14ac:dyDescent="0.25">
      <c r="A62" s="26" t="s">
        <v>58</v>
      </c>
      <c r="B62" s="34"/>
      <c r="C62" s="35"/>
      <c r="D62" s="35"/>
      <c r="E62" s="40" t="s">
        <v>486</v>
      </c>
      <c r="F62" s="35"/>
      <c r="G62" s="35"/>
      <c r="H62" s="35"/>
      <c r="I62" s="35"/>
      <c r="J62" s="36"/>
    </row>
    <row r="63" spans="1:16" ht="409.5" x14ac:dyDescent="0.25">
      <c r="A63" s="26" t="s">
        <v>36</v>
      </c>
      <c r="B63" s="34"/>
      <c r="C63" s="35"/>
      <c r="D63" s="35"/>
      <c r="E63" s="28" t="s">
        <v>278</v>
      </c>
      <c r="F63" s="35"/>
      <c r="G63" s="35"/>
      <c r="H63" s="35"/>
      <c r="I63" s="35"/>
      <c r="J63" s="36"/>
    </row>
    <row r="64" spans="1:16" x14ac:dyDescent="0.25">
      <c r="A64" s="26" t="s">
        <v>29</v>
      </c>
      <c r="B64" s="26">
        <v>15</v>
      </c>
      <c r="C64" s="27" t="s">
        <v>288</v>
      </c>
      <c r="D64" s="26" t="s">
        <v>31</v>
      </c>
      <c r="E64" s="28" t="s">
        <v>289</v>
      </c>
      <c r="F64" s="29" t="s">
        <v>71</v>
      </c>
      <c r="G64" s="30">
        <v>6.2759999999999998</v>
      </c>
      <c r="H64" s="31">
        <v>0</v>
      </c>
      <c r="I64" s="32">
        <f>ROUND(G64*H64,P4)</f>
        <v>0</v>
      </c>
      <c r="J64" s="26"/>
      <c r="O64" s="33">
        <f>I64*0.21</f>
        <v>0</v>
      </c>
      <c r="P64">
        <v>3</v>
      </c>
    </row>
    <row r="65" spans="1:16" ht="30" x14ac:dyDescent="0.25">
      <c r="A65" s="26" t="s">
        <v>34</v>
      </c>
      <c r="B65" s="34"/>
      <c r="C65" s="35"/>
      <c r="D65" s="35"/>
      <c r="E65" s="28" t="s">
        <v>290</v>
      </c>
      <c r="F65" s="35"/>
      <c r="G65" s="35"/>
      <c r="H65" s="35"/>
      <c r="I65" s="35"/>
      <c r="J65" s="36"/>
    </row>
    <row r="66" spans="1:16" ht="60" x14ac:dyDescent="0.25">
      <c r="A66" s="26" t="s">
        <v>58</v>
      </c>
      <c r="B66" s="34"/>
      <c r="C66" s="35"/>
      <c r="D66" s="35"/>
      <c r="E66" s="40" t="s">
        <v>479</v>
      </c>
      <c r="F66" s="35"/>
      <c r="G66" s="35"/>
      <c r="H66" s="35"/>
      <c r="I66" s="35"/>
      <c r="J66" s="36"/>
    </row>
    <row r="67" spans="1:16" ht="390" x14ac:dyDescent="0.25">
      <c r="A67" s="26" t="s">
        <v>36</v>
      </c>
      <c r="B67" s="34"/>
      <c r="C67" s="35"/>
      <c r="D67" s="35"/>
      <c r="E67" s="28" t="s">
        <v>292</v>
      </c>
      <c r="F67" s="35"/>
      <c r="G67" s="35"/>
      <c r="H67" s="35"/>
      <c r="I67" s="35"/>
      <c r="J67" s="36"/>
    </row>
    <row r="68" spans="1:16" x14ac:dyDescent="0.25">
      <c r="A68" s="26" t="s">
        <v>29</v>
      </c>
      <c r="B68" s="26">
        <v>16</v>
      </c>
      <c r="C68" s="27" t="s">
        <v>293</v>
      </c>
      <c r="D68" s="26" t="s">
        <v>31</v>
      </c>
      <c r="E68" s="28" t="s">
        <v>294</v>
      </c>
      <c r="F68" s="29" t="s">
        <v>71</v>
      </c>
      <c r="G68" s="30">
        <v>13.726000000000001</v>
      </c>
      <c r="H68" s="31">
        <v>0</v>
      </c>
      <c r="I68" s="32">
        <f>ROUND(G68*H68,P4)</f>
        <v>0</v>
      </c>
      <c r="J68" s="26"/>
      <c r="O68" s="33">
        <f>I68*0.21</f>
        <v>0</v>
      </c>
      <c r="P68">
        <v>3</v>
      </c>
    </row>
    <row r="69" spans="1:16" x14ac:dyDescent="0.25">
      <c r="A69" s="26" t="s">
        <v>34</v>
      </c>
      <c r="B69" s="34"/>
      <c r="C69" s="35"/>
      <c r="D69" s="35"/>
      <c r="E69" s="41" t="s">
        <v>31</v>
      </c>
      <c r="F69" s="35"/>
      <c r="G69" s="35"/>
      <c r="H69" s="35"/>
      <c r="I69" s="35"/>
      <c r="J69" s="36"/>
    </row>
    <row r="70" spans="1:16" ht="60" x14ac:dyDescent="0.25">
      <c r="A70" s="26" t="s">
        <v>58</v>
      </c>
      <c r="B70" s="34"/>
      <c r="C70" s="35"/>
      <c r="D70" s="35"/>
      <c r="E70" s="40" t="s">
        <v>487</v>
      </c>
      <c r="F70" s="35"/>
      <c r="G70" s="35"/>
      <c r="H70" s="35"/>
      <c r="I70" s="35"/>
      <c r="J70" s="36"/>
    </row>
    <row r="71" spans="1:16" ht="180" x14ac:dyDescent="0.25">
      <c r="A71" s="26" t="s">
        <v>36</v>
      </c>
      <c r="B71" s="34"/>
      <c r="C71" s="35"/>
      <c r="D71" s="35"/>
      <c r="E71" s="28" t="s">
        <v>297</v>
      </c>
      <c r="F71" s="35"/>
      <c r="G71" s="35"/>
      <c r="H71" s="35"/>
      <c r="I71" s="35"/>
      <c r="J71" s="36"/>
    </row>
    <row r="72" spans="1:16" x14ac:dyDescent="0.25">
      <c r="A72" s="20" t="s">
        <v>26</v>
      </c>
      <c r="B72" s="21"/>
      <c r="C72" s="22" t="s">
        <v>160</v>
      </c>
      <c r="D72" s="23"/>
      <c r="E72" s="20" t="s">
        <v>161</v>
      </c>
      <c r="F72" s="23"/>
      <c r="G72" s="23"/>
      <c r="H72" s="23"/>
      <c r="I72" s="24">
        <f>SUMIFS(I73:I76,A73:A76,"P")</f>
        <v>0</v>
      </c>
      <c r="J72" s="25"/>
    </row>
    <row r="73" spans="1:16" x14ac:dyDescent="0.25">
      <c r="A73" s="26" t="s">
        <v>29</v>
      </c>
      <c r="B73" s="26">
        <v>17</v>
      </c>
      <c r="C73" s="27" t="s">
        <v>300</v>
      </c>
      <c r="D73" s="26" t="s">
        <v>31</v>
      </c>
      <c r="E73" s="28" t="s">
        <v>301</v>
      </c>
      <c r="F73" s="29" t="s">
        <v>135</v>
      </c>
      <c r="G73" s="30">
        <v>10.1</v>
      </c>
      <c r="H73" s="31">
        <v>0</v>
      </c>
      <c r="I73" s="32">
        <f>ROUND(G73*H73,P4)</f>
        <v>0</v>
      </c>
      <c r="J73" s="26"/>
      <c r="O73" s="33">
        <f>I73*0.21</f>
        <v>0</v>
      </c>
      <c r="P73">
        <v>3</v>
      </c>
    </row>
    <row r="74" spans="1:16" ht="45" x14ac:dyDescent="0.25">
      <c r="A74" s="26" t="s">
        <v>34</v>
      </c>
      <c r="B74" s="34"/>
      <c r="C74" s="35"/>
      <c r="D74" s="35"/>
      <c r="E74" s="28" t="s">
        <v>302</v>
      </c>
      <c r="F74" s="35"/>
      <c r="G74" s="35"/>
      <c r="H74" s="35"/>
      <c r="I74" s="35"/>
      <c r="J74" s="36"/>
    </row>
    <row r="75" spans="1:16" ht="30" x14ac:dyDescent="0.25">
      <c r="A75" s="26" t="s">
        <v>58</v>
      </c>
      <c r="B75" s="34"/>
      <c r="C75" s="35"/>
      <c r="D75" s="35"/>
      <c r="E75" s="40" t="s">
        <v>488</v>
      </c>
      <c r="F75" s="35"/>
      <c r="G75" s="35"/>
      <c r="H75" s="35"/>
      <c r="I75" s="35"/>
      <c r="J75" s="36"/>
    </row>
    <row r="76" spans="1:16" ht="210" x14ac:dyDescent="0.25">
      <c r="A76" s="26" t="s">
        <v>36</v>
      </c>
      <c r="B76" s="34"/>
      <c r="C76" s="35"/>
      <c r="D76" s="35"/>
      <c r="E76" s="28" t="s">
        <v>304</v>
      </c>
      <c r="F76" s="35"/>
      <c r="G76" s="35"/>
      <c r="H76" s="35"/>
      <c r="I76" s="35"/>
      <c r="J76" s="36"/>
    </row>
    <row r="77" spans="1:16" x14ac:dyDescent="0.25">
      <c r="A77" s="20" t="s">
        <v>26</v>
      </c>
      <c r="B77" s="21"/>
      <c r="C77" s="22" t="s">
        <v>204</v>
      </c>
      <c r="D77" s="23"/>
      <c r="E77" s="20" t="s">
        <v>205</v>
      </c>
      <c r="F77" s="23"/>
      <c r="G77" s="23"/>
      <c r="H77" s="23"/>
      <c r="I77" s="24">
        <f>SUMIFS(I78:I89,A78:A89,"P")</f>
        <v>0</v>
      </c>
      <c r="J77" s="25"/>
    </row>
    <row r="78" spans="1:16" ht="30" x14ac:dyDescent="0.25">
      <c r="A78" s="26" t="s">
        <v>29</v>
      </c>
      <c r="B78" s="26">
        <v>18</v>
      </c>
      <c r="C78" s="27" t="s">
        <v>312</v>
      </c>
      <c r="D78" s="26" t="s">
        <v>31</v>
      </c>
      <c r="E78" s="28" t="s">
        <v>313</v>
      </c>
      <c r="F78" s="29" t="s">
        <v>200</v>
      </c>
      <c r="G78" s="30">
        <v>25.56</v>
      </c>
      <c r="H78" s="31">
        <v>0</v>
      </c>
      <c r="I78" s="32">
        <f>ROUND(G78*H78,P4)</f>
        <v>0</v>
      </c>
      <c r="J78" s="26"/>
      <c r="O78" s="33">
        <f>I78*0.21</f>
        <v>0</v>
      </c>
      <c r="P78">
        <v>3</v>
      </c>
    </row>
    <row r="79" spans="1:16" ht="45" x14ac:dyDescent="0.25">
      <c r="A79" s="26" t="s">
        <v>34</v>
      </c>
      <c r="B79" s="34"/>
      <c r="C79" s="35"/>
      <c r="D79" s="35"/>
      <c r="E79" s="28" t="s">
        <v>314</v>
      </c>
      <c r="F79" s="35"/>
      <c r="G79" s="35"/>
      <c r="H79" s="35"/>
      <c r="I79" s="35"/>
      <c r="J79" s="36"/>
    </row>
    <row r="80" spans="1:16" ht="45" x14ac:dyDescent="0.25">
      <c r="A80" s="26" t="s">
        <v>58</v>
      </c>
      <c r="B80" s="34"/>
      <c r="C80" s="35"/>
      <c r="D80" s="35"/>
      <c r="E80" s="40" t="s">
        <v>489</v>
      </c>
      <c r="F80" s="35"/>
      <c r="G80" s="35"/>
      <c r="H80" s="35"/>
      <c r="I80" s="35"/>
      <c r="J80" s="36"/>
    </row>
    <row r="81" spans="1:16" ht="90" x14ac:dyDescent="0.25">
      <c r="A81" s="26" t="s">
        <v>36</v>
      </c>
      <c r="B81" s="34"/>
      <c r="C81" s="35"/>
      <c r="D81" s="35"/>
      <c r="E81" s="28" t="s">
        <v>316</v>
      </c>
      <c r="F81" s="35"/>
      <c r="G81" s="35"/>
      <c r="H81" s="35"/>
      <c r="I81" s="35"/>
      <c r="J81" s="36"/>
    </row>
    <row r="82" spans="1:16" x14ac:dyDescent="0.25">
      <c r="A82" s="26" t="s">
        <v>29</v>
      </c>
      <c r="B82" s="26">
        <v>19</v>
      </c>
      <c r="C82" s="27" t="s">
        <v>323</v>
      </c>
      <c r="D82" s="26" t="s">
        <v>31</v>
      </c>
      <c r="E82" s="28" t="s">
        <v>324</v>
      </c>
      <c r="F82" s="29" t="s">
        <v>200</v>
      </c>
      <c r="G82" s="30">
        <v>5.7</v>
      </c>
      <c r="H82" s="31">
        <v>0</v>
      </c>
      <c r="I82" s="32">
        <f>ROUND(G82*H82,P4)</f>
        <v>0</v>
      </c>
      <c r="J82" s="26"/>
      <c r="O82" s="33">
        <f>I82*0.21</f>
        <v>0</v>
      </c>
      <c r="P82">
        <v>3</v>
      </c>
    </row>
    <row r="83" spans="1:16" ht="45" x14ac:dyDescent="0.25">
      <c r="A83" s="26" t="s">
        <v>34</v>
      </c>
      <c r="B83" s="34"/>
      <c r="C83" s="35"/>
      <c r="D83" s="35"/>
      <c r="E83" s="28" t="s">
        <v>490</v>
      </c>
      <c r="F83" s="35"/>
      <c r="G83" s="35"/>
      <c r="H83" s="35"/>
      <c r="I83" s="35"/>
      <c r="J83" s="36"/>
    </row>
    <row r="84" spans="1:16" ht="75" x14ac:dyDescent="0.25">
      <c r="A84" s="26" t="s">
        <v>58</v>
      </c>
      <c r="B84" s="34"/>
      <c r="C84" s="35"/>
      <c r="D84" s="35"/>
      <c r="E84" s="40" t="s">
        <v>491</v>
      </c>
      <c r="F84" s="35"/>
      <c r="G84" s="35"/>
      <c r="H84" s="35"/>
      <c r="I84" s="35"/>
      <c r="J84" s="36"/>
    </row>
    <row r="85" spans="1:16" ht="75" x14ac:dyDescent="0.25">
      <c r="A85" s="26" t="s">
        <v>36</v>
      </c>
      <c r="B85" s="34"/>
      <c r="C85" s="35"/>
      <c r="D85" s="35"/>
      <c r="E85" s="28" t="s">
        <v>327</v>
      </c>
      <c r="F85" s="35"/>
      <c r="G85" s="35"/>
      <c r="H85" s="35"/>
      <c r="I85" s="35"/>
      <c r="J85" s="36"/>
    </row>
    <row r="86" spans="1:16" x14ac:dyDescent="0.25">
      <c r="A86" s="26" t="s">
        <v>29</v>
      </c>
      <c r="B86" s="26">
        <v>20</v>
      </c>
      <c r="C86" s="27" t="s">
        <v>337</v>
      </c>
      <c r="D86" s="26" t="s">
        <v>31</v>
      </c>
      <c r="E86" s="28" t="s">
        <v>338</v>
      </c>
      <c r="F86" s="29" t="s">
        <v>71</v>
      </c>
      <c r="G86" s="30">
        <v>2.2320000000000002</v>
      </c>
      <c r="H86" s="31">
        <v>0</v>
      </c>
      <c r="I86" s="32">
        <f>ROUND(G86*H86,P4)</f>
        <v>0</v>
      </c>
      <c r="J86" s="26"/>
      <c r="O86" s="33">
        <f>I86*0.21</f>
        <v>0</v>
      </c>
      <c r="P86">
        <v>3</v>
      </c>
    </row>
    <row r="87" spans="1:16" ht="45" x14ac:dyDescent="0.25">
      <c r="A87" s="26" t="s">
        <v>34</v>
      </c>
      <c r="B87" s="34"/>
      <c r="C87" s="35"/>
      <c r="D87" s="35"/>
      <c r="E87" s="28" t="s">
        <v>492</v>
      </c>
      <c r="F87" s="35"/>
      <c r="G87" s="35"/>
      <c r="H87" s="35"/>
      <c r="I87" s="35"/>
      <c r="J87" s="36"/>
    </row>
    <row r="88" spans="1:16" ht="75" x14ac:dyDescent="0.25">
      <c r="A88" s="26" t="s">
        <v>58</v>
      </c>
      <c r="B88" s="34"/>
      <c r="C88" s="35"/>
      <c r="D88" s="35"/>
      <c r="E88" s="40" t="s">
        <v>493</v>
      </c>
      <c r="F88" s="35"/>
      <c r="G88" s="35"/>
      <c r="H88" s="35"/>
      <c r="I88" s="35"/>
      <c r="J88" s="36"/>
    </row>
    <row r="89" spans="1:16" ht="180" x14ac:dyDescent="0.25">
      <c r="A89" s="26" t="s">
        <v>36</v>
      </c>
      <c r="B89" s="37"/>
      <c r="C89" s="38"/>
      <c r="D89" s="38"/>
      <c r="E89" s="28" t="s">
        <v>341</v>
      </c>
      <c r="F89" s="38"/>
      <c r="G89" s="38"/>
      <c r="H89" s="38"/>
      <c r="I89" s="38"/>
      <c r="J89" s="39"/>
    </row>
  </sheetData>
  <sheetProtection algorithmName="SHA-512" hashValue="WBJe7z6a6poSX/nHjg0LBDNsjeyoxWjBSUleNdVgJ/es8dIdEyVEr1YsPtBY6+homtrstCXv8OapzfL6KZHp1Q==" saltValue="TLRpuGW/A19yskKi+kUVwR8zooPTiI2BQ8jXVF66y7v5ZyuMsBNBxUatydqzRkvJnrfkMKiMZ2hs2Wr5z9BZzg==" spinCount="100000"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" right="0.7" top="0.78740157499999996" bottom="0.78740157499999996" header="0.3" footer="0.3"/>
  <pageSetup fitToHeight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5" t="s">
        <v>5</v>
      </c>
      <c r="D3" s="46"/>
      <c r="E3" s="12" t="s">
        <v>6</v>
      </c>
      <c r="F3" s="7"/>
      <c r="G3" s="7"/>
      <c r="H3" s="13" t="s">
        <v>494</v>
      </c>
      <c r="I3" s="14">
        <f>SUMIFS(I9:I163,A9:A163,"SD")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5" t="s">
        <v>381</v>
      </c>
      <c r="D4" s="46"/>
      <c r="E4" s="12" t="s">
        <v>382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10" t="s">
        <v>12</v>
      </c>
      <c r="B5" s="11" t="s">
        <v>13</v>
      </c>
      <c r="C5" s="45" t="s">
        <v>494</v>
      </c>
      <c r="D5" s="46"/>
      <c r="E5" s="12" t="s">
        <v>495</v>
      </c>
      <c r="F5" s="7"/>
      <c r="G5" s="7"/>
      <c r="H5" s="7"/>
      <c r="I5" s="7"/>
      <c r="J5" s="9"/>
      <c r="O5">
        <v>0.21</v>
      </c>
    </row>
    <row r="6" spans="1:16" x14ac:dyDescent="0.25">
      <c r="A6" s="47" t="s">
        <v>15</v>
      </c>
      <c r="B6" s="48" t="s">
        <v>16</v>
      </c>
      <c r="C6" s="43" t="s">
        <v>17</v>
      </c>
      <c r="D6" s="43" t="s">
        <v>18</v>
      </c>
      <c r="E6" s="43" t="s">
        <v>19</v>
      </c>
      <c r="F6" s="43" t="s">
        <v>20</v>
      </c>
      <c r="G6" s="43" t="s">
        <v>21</v>
      </c>
      <c r="H6" s="43" t="s">
        <v>22</v>
      </c>
      <c r="I6" s="43"/>
      <c r="J6" s="44" t="s">
        <v>23</v>
      </c>
    </row>
    <row r="7" spans="1:16" x14ac:dyDescent="0.25">
      <c r="A7" s="47"/>
      <c r="B7" s="48"/>
      <c r="C7" s="43"/>
      <c r="D7" s="43"/>
      <c r="E7" s="43"/>
      <c r="F7" s="43"/>
      <c r="G7" s="43"/>
      <c r="H7" s="16" t="s">
        <v>24</v>
      </c>
      <c r="I7" s="16" t="s">
        <v>25</v>
      </c>
      <c r="J7" s="44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SUMIFS(I10:I21,A10:A21,"P")</f>
        <v>0</v>
      </c>
      <c r="J9" s="25"/>
    </row>
    <row r="10" spans="1:16" x14ac:dyDescent="0.25">
      <c r="A10" s="26" t="s">
        <v>29</v>
      </c>
      <c r="B10" s="26">
        <v>1</v>
      </c>
      <c r="C10" s="27" t="s">
        <v>53</v>
      </c>
      <c r="D10" s="26" t="s">
        <v>75</v>
      </c>
      <c r="E10" s="28" t="s">
        <v>55</v>
      </c>
      <c r="F10" s="29" t="s">
        <v>56</v>
      </c>
      <c r="G10" s="30">
        <v>11.693</v>
      </c>
      <c r="H10" s="31">
        <v>0</v>
      </c>
      <c r="I10" s="32">
        <f>ROUND(G10*H10,P4)</f>
        <v>0</v>
      </c>
      <c r="J10" s="26"/>
      <c r="O10" s="33">
        <f>I10*0.21</f>
        <v>0</v>
      </c>
      <c r="P10">
        <v>3</v>
      </c>
    </row>
    <row r="11" spans="1:16" x14ac:dyDescent="0.25">
      <c r="A11" s="26" t="s">
        <v>34</v>
      </c>
      <c r="B11" s="34"/>
      <c r="C11" s="35"/>
      <c r="D11" s="35"/>
      <c r="E11" s="28" t="s">
        <v>219</v>
      </c>
      <c r="F11" s="35"/>
      <c r="G11" s="35"/>
      <c r="H11" s="35"/>
      <c r="I11" s="35"/>
      <c r="J11" s="36"/>
    </row>
    <row r="12" spans="1:16" x14ac:dyDescent="0.25">
      <c r="A12" s="26" t="s">
        <v>58</v>
      </c>
      <c r="B12" s="34"/>
      <c r="C12" s="35"/>
      <c r="D12" s="35"/>
      <c r="E12" s="40" t="s">
        <v>496</v>
      </c>
      <c r="F12" s="35"/>
      <c r="G12" s="35"/>
      <c r="H12" s="35"/>
      <c r="I12" s="35"/>
      <c r="J12" s="36"/>
    </row>
    <row r="13" spans="1:16" ht="75" x14ac:dyDescent="0.25">
      <c r="A13" s="26" t="s">
        <v>36</v>
      </c>
      <c r="B13" s="34"/>
      <c r="C13" s="35"/>
      <c r="D13" s="35"/>
      <c r="E13" s="28" t="s">
        <v>60</v>
      </c>
      <c r="F13" s="35"/>
      <c r="G13" s="35"/>
      <c r="H13" s="35"/>
      <c r="I13" s="35"/>
      <c r="J13" s="36"/>
    </row>
    <row r="14" spans="1:16" x14ac:dyDescent="0.25">
      <c r="A14" s="26" t="s">
        <v>29</v>
      </c>
      <c r="B14" s="26">
        <v>3</v>
      </c>
      <c r="C14" s="27" t="s">
        <v>53</v>
      </c>
      <c r="D14" s="26" t="s">
        <v>61</v>
      </c>
      <c r="E14" s="28" t="s">
        <v>55</v>
      </c>
      <c r="F14" s="29" t="s">
        <v>56</v>
      </c>
      <c r="G14" s="30">
        <v>8.0399999999999991</v>
      </c>
      <c r="H14" s="31">
        <v>0</v>
      </c>
      <c r="I14" s="32">
        <f>ROUND(G14*H14,P4)</f>
        <v>0</v>
      </c>
      <c r="J14" s="26"/>
      <c r="O14" s="33">
        <f>I14*0.21</f>
        <v>0</v>
      </c>
      <c r="P14">
        <v>3</v>
      </c>
    </row>
    <row r="15" spans="1:16" x14ac:dyDescent="0.25">
      <c r="A15" s="26" t="s">
        <v>34</v>
      </c>
      <c r="B15" s="34"/>
      <c r="C15" s="35"/>
      <c r="D15" s="35"/>
      <c r="E15" s="28" t="s">
        <v>62</v>
      </c>
      <c r="F15" s="35"/>
      <c r="G15" s="35"/>
      <c r="H15" s="35"/>
      <c r="I15" s="35"/>
      <c r="J15" s="36"/>
    </row>
    <row r="16" spans="1:16" x14ac:dyDescent="0.25">
      <c r="A16" s="26" t="s">
        <v>58</v>
      </c>
      <c r="B16" s="34"/>
      <c r="C16" s="35"/>
      <c r="D16" s="35"/>
      <c r="E16" s="40" t="s">
        <v>497</v>
      </c>
      <c r="F16" s="35"/>
      <c r="G16" s="35"/>
      <c r="H16" s="35"/>
      <c r="I16" s="35"/>
      <c r="J16" s="36"/>
    </row>
    <row r="17" spans="1:16" ht="75" x14ac:dyDescent="0.25">
      <c r="A17" s="26" t="s">
        <v>36</v>
      </c>
      <c r="B17" s="34"/>
      <c r="C17" s="35"/>
      <c r="D17" s="35"/>
      <c r="E17" s="28" t="s">
        <v>60</v>
      </c>
      <c r="F17" s="35"/>
      <c r="G17" s="35"/>
      <c r="H17" s="35"/>
      <c r="I17" s="35"/>
      <c r="J17" s="36"/>
    </row>
    <row r="18" spans="1:16" x14ac:dyDescent="0.25">
      <c r="A18" s="26" t="s">
        <v>29</v>
      </c>
      <c r="B18" s="26">
        <v>4</v>
      </c>
      <c r="C18" s="27" t="s">
        <v>53</v>
      </c>
      <c r="D18" s="26" t="s">
        <v>64</v>
      </c>
      <c r="E18" s="28" t="s">
        <v>55</v>
      </c>
      <c r="F18" s="29" t="s">
        <v>56</v>
      </c>
      <c r="G18" s="30">
        <v>67.489999999999995</v>
      </c>
      <c r="H18" s="31">
        <v>0</v>
      </c>
      <c r="I18" s="32">
        <f>ROUND(G18*H18,P4)</f>
        <v>0</v>
      </c>
      <c r="J18" s="26"/>
      <c r="O18" s="33">
        <f>I18*0.21</f>
        <v>0</v>
      </c>
      <c r="P18">
        <v>3</v>
      </c>
    </row>
    <row r="19" spans="1:16" ht="30" x14ac:dyDescent="0.25">
      <c r="A19" s="26" t="s">
        <v>34</v>
      </c>
      <c r="B19" s="34"/>
      <c r="C19" s="35"/>
      <c r="D19" s="35"/>
      <c r="E19" s="28" t="s">
        <v>65</v>
      </c>
      <c r="F19" s="35"/>
      <c r="G19" s="35"/>
      <c r="H19" s="35"/>
      <c r="I19" s="35"/>
      <c r="J19" s="36"/>
    </row>
    <row r="20" spans="1:16" ht="90" x14ac:dyDescent="0.25">
      <c r="A20" s="26" t="s">
        <v>58</v>
      </c>
      <c r="B20" s="34"/>
      <c r="C20" s="35"/>
      <c r="D20" s="35"/>
      <c r="E20" s="40" t="s">
        <v>498</v>
      </c>
      <c r="F20" s="35"/>
      <c r="G20" s="35"/>
      <c r="H20" s="35"/>
      <c r="I20" s="35"/>
      <c r="J20" s="36"/>
    </row>
    <row r="21" spans="1:16" ht="75" x14ac:dyDescent="0.25">
      <c r="A21" s="26" t="s">
        <v>36</v>
      </c>
      <c r="B21" s="34"/>
      <c r="C21" s="35"/>
      <c r="D21" s="35"/>
      <c r="E21" s="28" t="s">
        <v>60</v>
      </c>
      <c r="F21" s="35"/>
      <c r="G21" s="35"/>
      <c r="H21" s="35"/>
      <c r="I21" s="35"/>
      <c r="J21" s="36"/>
    </row>
    <row r="22" spans="1:16" x14ac:dyDescent="0.25">
      <c r="A22" s="20" t="s">
        <v>26</v>
      </c>
      <c r="B22" s="21"/>
      <c r="C22" s="22" t="s">
        <v>67</v>
      </c>
      <c r="D22" s="23"/>
      <c r="E22" s="20" t="s">
        <v>68</v>
      </c>
      <c r="F22" s="23"/>
      <c r="G22" s="23"/>
      <c r="H22" s="23"/>
      <c r="I22" s="24">
        <f>SUMIFS(I23:I70,A23:A70,"P")</f>
        <v>0</v>
      </c>
      <c r="J22" s="25"/>
    </row>
    <row r="23" spans="1:16" x14ac:dyDescent="0.25">
      <c r="A23" s="26" t="s">
        <v>29</v>
      </c>
      <c r="B23" s="26">
        <v>2</v>
      </c>
      <c r="C23" s="27" t="s">
        <v>223</v>
      </c>
      <c r="D23" s="26" t="s">
        <v>31</v>
      </c>
      <c r="E23" s="28" t="s">
        <v>224</v>
      </c>
      <c r="F23" s="29" t="s">
        <v>135</v>
      </c>
      <c r="G23" s="30">
        <v>40.200000000000003</v>
      </c>
      <c r="H23" s="31">
        <v>0</v>
      </c>
      <c r="I23" s="32">
        <f>ROUND(G23*H23,P4)</f>
        <v>0</v>
      </c>
      <c r="J23" s="26"/>
      <c r="O23" s="33">
        <f>I23*0.21</f>
        <v>0</v>
      </c>
      <c r="P23">
        <v>3</v>
      </c>
    </row>
    <row r="24" spans="1:16" ht="45" x14ac:dyDescent="0.25">
      <c r="A24" s="26" t="s">
        <v>34</v>
      </c>
      <c r="B24" s="34"/>
      <c r="C24" s="35"/>
      <c r="D24" s="35"/>
      <c r="E24" s="28" t="s">
        <v>225</v>
      </c>
      <c r="F24" s="35"/>
      <c r="G24" s="35"/>
      <c r="H24" s="35"/>
      <c r="I24" s="35"/>
      <c r="J24" s="36"/>
    </row>
    <row r="25" spans="1:16" ht="30" x14ac:dyDescent="0.25">
      <c r="A25" s="26" t="s">
        <v>58</v>
      </c>
      <c r="B25" s="34"/>
      <c r="C25" s="35"/>
      <c r="D25" s="35"/>
      <c r="E25" s="40" t="s">
        <v>499</v>
      </c>
      <c r="F25" s="35"/>
      <c r="G25" s="35"/>
      <c r="H25" s="35"/>
      <c r="I25" s="35"/>
      <c r="J25" s="36"/>
    </row>
    <row r="26" spans="1:16" ht="60" x14ac:dyDescent="0.25">
      <c r="A26" s="26" t="s">
        <v>36</v>
      </c>
      <c r="B26" s="34"/>
      <c r="C26" s="35"/>
      <c r="D26" s="35"/>
      <c r="E26" s="28" t="s">
        <v>227</v>
      </c>
      <c r="F26" s="35"/>
      <c r="G26" s="35"/>
      <c r="H26" s="35"/>
      <c r="I26" s="35"/>
      <c r="J26" s="36"/>
    </row>
    <row r="27" spans="1:16" x14ac:dyDescent="0.25">
      <c r="A27" s="26" t="s">
        <v>29</v>
      </c>
      <c r="B27" s="26">
        <v>5</v>
      </c>
      <c r="C27" s="27" t="s">
        <v>228</v>
      </c>
      <c r="D27" s="26" t="s">
        <v>31</v>
      </c>
      <c r="E27" s="28" t="s">
        <v>229</v>
      </c>
      <c r="F27" s="29" t="s">
        <v>200</v>
      </c>
      <c r="G27" s="30">
        <v>8.3000000000000007</v>
      </c>
      <c r="H27" s="31">
        <v>0</v>
      </c>
      <c r="I27" s="32">
        <f>ROUND(G27*H27,P4)</f>
        <v>0</v>
      </c>
      <c r="J27" s="26"/>
      <c r="O27" s="33">
        <f>I27*0.21</f>
        <v>0</v>
      </c>
      <c r="P27">
        <v>3</v>
      </c>
    </row>
    <row r="28" spans="1:16" ht="45" x14ac:dyDescent="0.25">
      <c r="A28" s="26" t="s">
        <v>34</v>
      </c>
      <c r="B28" s="34"/>
      <c r="C28" s="35"/>
      <c r="D28" s="35"/>
      <c r="E28" s="28" t="s">
        <v>476</v>
      </c>
      <c r="F28" s="35"/>
      <c r="G28" s="35"/>
      <c r="H28" s="35"/>
      <c r="I28" s="35"/>
      <c r="J28" s="36"/>
    </row>
    <row r="29" spans="1:16" ht="30" x14ac:dyDescent="0.25">
      <c r="A29" s="26" t="s">
        <v>58</v>
      </c>
      <c r="B29" s="34"/>
      <c r="C29" s="35"/>
      <c r="D29" s="35"/>
      <c r="E29" s="40" t="s">
        <v>500</v>
      </c>
      <c r="F29" s="35"/>
      <c r="G29" s="35"/>
      <c r="H29" s="35"/>
      <c r="I29" s="35"/>
      <c r="J29" s="36"/>
    </row>
    <row r="30" spans="1:16" ht="120" x14ac:dyDescent="0.25">
      <c r="A30" s="26" t="s">
        <v>36</v>
      </c>
      <c r="B30" s="34"/>
      <c r="C30" s="35"/>
      <c r="D30" s="35"/>
      <c r="E30" s="28" t="s">
        <v>105</v>
      </c>
      <c r="F30" s="35"/>
      <c r="G30" s="35"/>
      <c r="H30" s="35"/>
      <c r="I30" s="35"/>
      <c r="J30" s="36"/>
    </row>
    <row r="31" spans="1:16" x14ac:dyDescent="0.25">
      <c r="A31" s="26" t="s">
        <v>29</v>
      </c>
      <c r="B31" s="26">
        <v>6</v>
      </c>
      <c r="C31" s="27" t="s">
        <v>232</v>
      </c>
      <c r="D31" s="26" t="s">
        <v>93</v>
      </c>
      <c r="E31" s="28" t="s">
        <v>233</v>
      </c>
      <c r="F31" s="29" t="s">
        <v>71</v>
      </c>
      <c r="G31" s="30">
        <v>3.6</v>
      </c>
      <c r="H31" s="31">
        <v>0</v>
      </c>
      <c r="I31" s="32">
        <f>ROUND(G31*H31,P4)</f>
        <v>0</v>
      </c>
      <c r="J31" s="26"/>
      <c r="O31" s="33">
        <f>I31*0.21</f>
        <v>0</v>
      </c>
      <c r="P31">
        <v>3</v>
      </c>
    </row>
    <row r="32" spans="1:16" x14ac:dyDescent="0.25">
      <c r="A32" s="26" t="s">
        <v>34</v>
      </c>
      <c r="B32" s="34"/>
      <c r="C32" s="35"/>
      <c r="D32" s="35"/>
      <c r="E32" s="28" t="s">
        <v>234</v>
      </c>
      <c r="F32" s="35"/>
      <c r="G32" s="35"/>
      <c r="H32" s="35"/>
      <c r="I32" s="35"/>
      <c r="J32" s="36"/>
    </row>
    <row r="33" spans="1:16" ht="45" x14ac:dyDescent="0.25">
      <c r="A33" s="26" t="s">
        <v>58</v>
      </c>
      <c r="B33" s="34"/>
      <c r="C33" s="35"/>
      <c r="D33" s="35"/>
      <c r="E33" s="40" t="s">
        <v>501</v>
      </c>
      <c r="F33" s="35"/>
      <c r="G33" s="35"/>
      <c r="H33" s="35"/>
      <c r="I33" s="35"/>
      <c r="J33" s="36"/>
    </row>
    <row r="34" spans="1:16" ht="409.5" x14ac:dyDescent="0.25">
      <c r="A34" s="26" t="s">
        <v>36</v>
      </c>
      <c r="B34" s="34"/>
      <c r="C34" s="35"/>
      <c r="D34" s="35"/>
      <c r="E34" s="28" t="s">
        <v>115</v>
      </c>
      <c r="F34" s="35"/>
      <c r="G34" s="35"/>
      <c r="H34" s="35"/>
      <c r="I34" s="35"/>
      <c r="J34" s="36"/>
    </row>
    <row r="35" spans="1:16" x14ac:dyDescent="0.25">
      <c r="A35" s="26" t="s">
        <v>29</v>
      </c>
      <c r="B35" s="26">
        <v>7</v>
      </c>
      <c r="C35" s="27" t="s">
        <v>232</v>
      </c>
      <c r="D35" s="26" t="s">
        <v>64</v>
      </c>
      <c r="E35" s="28" t="s">
        <v>233</v>
      </c>
      <c r="F35" s="29" t="s">
        <v>71</v>
      </c>
      <c r="G35" s="30">
        <v>22.05</v>
      </c>
      <c r="H35" s="31">
        <v>0</v>
      </c>
      <c r="I35" s="32">
        <f>ROUND(G35*H35,P4)</f>
        <v>0</v>
      </c>
      <c r="J35" s="26"/>
      <c r="O35" s="33">
        <f>I35*0.21</f>
        <v>0</v>
      </c>
      <c r="P35">
        <v>3</v>
      </c>
    </row>
    <row r="36" spans="1:16" x14ac:dyDescent="0.25">
      <c r="A36" s="26" t="s">
        <v>34</v>
      </c>
      <c r="B36" s="34"/>
      <c r="C36" s="35"/>
      <c r="D36" s="35"/>
      <c r="E36" s="28" t="s">
        <v>234</v>
      </c>
      <c r="F36" s="35"/>
      <c r="G36" s="35"/>
      <c r="H36" s="35"/>
      <c r="I36" s="35"/>
      <c r="J36" s="36"/>
    </row>
    <row r="37" spans="1:16" ht="135" x14ac:dyDescent="0.25">
      <c r="A37" s="26" t="s">
        <v>58</v>
      </c>
      <c r="B37" s="34"/>
      <c r="C37" s="35"/>
      <c r="D37" s="35"/>
      <c r="E37" s="40" t="s">
        <v>502</v>
      </c>
      <c r="F37" s="35"/>
      <c r="G37" s="35"/>
      <c r="H37" s="35"/>
      <c r="I37" s="35"/>
      <c r="J37" s="36"/>
    </row>
    <row r="38" spans="1:16" ht="409.5" x14ac:dyDescent="0.25">
      <c r="A38" s="26" t="s">
        <v>36</v>
      </c>
      <c r="B38" s="34"/>
      <c r="C38" s="35"/>
      <c r="D38" s="35"/>
      <c r="E38" s="28" t="s">
        <v>115</v>
      </c>
      <c r="F38" s="35"/>
      <c r="G38" s="35"/>
      <c r="H38" s="35"/>
      <c r="I38" s="35"/>
      <c r="J38" s="36"/>
    </row>
    <row r="39" spans="1:16" x14ac:dyDescent="0.25">
      <c r="A39" s="26" t="s">
        <v>29</v>
      </c>
      <c r="B39" s="26">
        <v>8</v>
      </c>
      <c r="C39" s="27" t="s">
        <v>111</v>
      </c>
      <c r="D39" s="26" t="s">
        <v>31</v>
      </c>
      <c r="E39" s="28" t="s">
        <v>112</v>
      </c>
      <c r="F39" s="29" t="s">
        <v>71</v>
      </c>
      <c r="G39" s="30">
        <v>2.1920000000000002</v>
      </c>
      <c r="H39" s="31">
        <v>0</v>
      </c>
      <c r="I39" s="32">
        <f>ROUND(G39*H39,P4)</f>
        <v>0</v>
      </c>
      <c r="J39" s="26"/>
      <c r="O39" s="33">
        <f>I39*0.21</f>
        <v>0</v>
      </c>
      <c r="P39">
        <v>3</v>
      </c>
    </row>
    <row r="40" spans="1:16" x14ac:dyDescent="0.25">
      <c r="A40" s="26" t="s">
        <v>34</v>
      </c>
      <c r="B40" s="34"/>
      <c r="C40" s="35"/>
      <c r="D40" s="35"/>
      <c r="E40" s="28" t="s">
        <v>234</v>
      </c>
      <c r="F40" s="35"/>
      <c r="G40" s="35"/>
      <c r="H40" s="35"/>
      <c r="I40" s="35"/>
      <c r="J40" s="36"/>
    </row>
    <row r="41" spans="1:16" ht="60" x14ac:dyDescent="0.25">
      <c r="A41" s="26" t="s">
        <v>58</v>
      </c>
      <c r="B41" s="34"/>
      <c r="C41" s="35"/>
      <c r="D41" s="35"/>
      <c r="E41" s="40" t="s">
        <v>503</v>
      </c>
      <c r="F41" s="35"/>
      <c r="G41" s="35"/>
      <c r="H41" s="35"/>
      <c r="I41" s="35"/>
      <c r="J41" s="36"/>
    </row>
    <row r="42" spans="1:16" ht="409.5" x14ac:dyDescent="0.25">
      <c r="A42" s="26" t="s">
        <v>36</v>
      </c>
      <c r="B42" s="34"/>
      <c r="C42" s="35"/>
      <c r="D42" s="35"/>
      <c r="E42" s="28" t="s">
        <v>115</v>
      </c>
      <c r="F42" s="35"/>
      <c r="G42" s="35"/>
      <c r="H42" s="35"/>
      <c r="I42" s="35"/>
      <c r="J42" s="36"/>
    </row>
    <row r="43" spans="1:16" x14ac:dyDescent="0.25">
      <c r="A43" s="26" t="s">
        <v>29</v>
      </c>
      <c r="B43" s="26">
        <v>9</v>
      </c>
      <c r="C43" s="27" t="s">
        <v>116</v>
      </c>
      <c r="D43" s="26" t="s">
        <v>31</v>
      </c>
      <c r="E43" s="28" t="s">
        <v>117</v>
      </c>
      <c r="F43" s="29" t="s">
        <v>71</v>
      </c>
      <c r="G43" s="30">
        <v>27.841999999999999</v>
      </c>
      <c r="H43" s="31">
        <v>0</v>
      </c>
      <c r="I43" s="32">
        <f>ROUND(G43*H43,P4)</f>
        <v>0</v>
      </c>
      <c r="J43" s="26"/>
      <c r="O43" s="33">
        <f>I43*0.21</f>
        <v>0</v>
      </c>
      <c r="P43">
        <v>3</v>
      </c>
    </row>
    <row r="44" spans="1:16" x14ac:dyDescent="0.25">
      <c r="A44" s="26" t="s">
        <v>34</v>
      </c>
      <c r="B44" s="34"/>
      <c r="C44" s="35"/>
      <c r="D44" s="35"/>
      <c r="E44" s="28" t="s">
        <v>118</v>
      </c>
      <c r="F44" s="35"/>
      <c r="G44" s="35"/>
      <c r="H44" s="35"/>
      <c r="I44" s="35"/>
      <c r="J44" s="36"/>
    </row>
    <row r="45" spans="1:16" ht="60" x14ac:dyDescent="0.25">
      <c r="A45" s="26" t="s">
        <v>58</v>
      </c>
      <c r="B45" s="34"/>
      <c r="C45" s="35"/>
      <c r="D45" s="35"/>
      <c r="E45" s="40" t="s">
        <v>504</v>
      </c>
      <c r="F45" s="35"/>
      <c r="G45" s="35"/>
      <c r="H45" s="35"/>
      <c r="I45" s="35"/>
      <c r="J45" s="36"/>
    </row>
    <row r="46" spans="1:16" ht="285" x14ac:dyDescent="0.25">
      <c r="A46" s="26" t="s">
        <v>36</v>
      </c>
      <c r="B46" s="34"/>
      <c r="C46" s="35"/>
      <c r="D46" s="35"/>
      <c r="E46" s="28" t="s">
        <v>120</v>
      </c>
      <c r="F46" s="35"/>
      <c r="G46" s="35"/>
      <c r="H46" s="35"/>
      <c r="I46" s="35"/>
      <c r="J46" s="36"/>
    </row>
    <row r="47" spans="1:16" x14ac:dyDescent="0.25">
      <c r="A47" s="26" t="s">
        <v>29</v>
      </c>
      <c r="B47" s="26">
        <v>10</v>
      </c>
      <c r="C47" s="27" t="s">
        <v>126</v>
      </c>
      <c r="D47" s="26" t="s">
        <v>75</v>
      </c>
      <c r="E47" s="28" t="s">
        <v>127</v>
      </c>
      <c r="F47" s="29" t="s">
        <v>71</v>
      </c>
      <c r="G47" s="30">
        <v>2.7</v>
      </c>
      <c r="H47" s="31">
        <v>0</v>
      </c>
      <c r="I47" s="32">
        <f>ROUND(G47*H47,P4)</f>
        <v>0</v>
      </c>
      <c r="J47" s="26"/>
      <c r="O47" s="33">
        <f>I47*0.21</f>
        <v>0</v>
      </c>
      <c r="P47">
        <v>3</v>
      </c>
    </row>
    <row r="48" spans="1:16" ht="30" x14ac:dyDescent="0.25">
      <c r="A48" s="26" t="s">
        <v>34</v>
      </c>
      <c r="B48" s="34"/>
      <c r="C48" s="35"/>
      <c r="D48" s="35"/>
      <c r="E48" s="28" t="s">
        <v>505</v>
      </c>
      <c r="F48" s="35"/>
      <c r="G48" s="35"/>
      <c r="H48" s="35"/>
      <c r="I48" s="35"/>
      <c r="J48" s="36"/>
    </row>
    <row r="49" spans="1:16" ht="30" x14ac:dyDescent="0.25">
      <c r="A49" s="26" t="s">
        <v>58</v>
      </c>
      <c r="B49" s="34"/>
      <c r="C49" s="35"/>
      <c r="D49" s="35"/>
      <c r="E49" s="40" t="s">
        <v>506</v>
      </c>
      <c r="F49" s="35"/>
      <c r="G49" s="35"/>
      <c r="H49" s="35"/>
      <c r="I49" s="35"/>
      <c r="J49" s="36"/>
    </row>
    <row r="50" spans="1:16" ht="360" x14ac:dyDescent="0.25">
      <c r="A50" s="26" t="s">
        <v>36</v>
      </c>
      <c r="B50" s="34"/>
      <c r="C50" s="35"/>
      <c r="D50" s="35"/>
      <c r="E50" s="28" t="s">
        <v>130</v>
      </c>
      <c r="F50" s="35"/>
      <c r="G50" s="35"/>
      <c r="H50" s="35"/>
      <c r="I50" s="35"/>
      <c r="J50" s="36"/>
    </row>
    <row r="51" spans="1:16" x14ac:dyDescent="0.25">
      <c r="A51" s="26" t="s">
        <v>29</v>
      </c>
      <c r="B51" s="26">
        <v>11</v>
      </c>
      <c r="C51" s="27" t="s">
        <v>238</v>
      </c>
      <c r="D51" s="26" t="s">
        <v>31</v>
      </c>
      <c r="E51" s="28" t="s">
        <v>239</v>
      </c>
      <c r="F51" s="29" t="s">
        <v>71</v>
      </c>
      <c r="G51" s="30">
        <v>14</v>
      </c>
      <c r="H51" s="31">
        <v>0</v>
      </c>
      <c r="I51" s="32">
        <f>ROUND(G51*H51,P4)</f>
        <v>0</v>
      </c>
      <c r="J51" s="26"/>
      <c r="O51" s="33">
        <f>I51*0.21</f>
        <v>0</v>
      </c>
      <c r="P51">
        <v>3</v>
      </c>
    </row>
    <row r="52" spans="1:16" ht="60" x14ac:dyDescent="0.25">
      <c r="A52" s="26" t="s">
        <v>34</v>
      </c>
      <c r="B52" s="34"/>
      <c r="C52" s="35"/>
      <c r="D52" s="35"/>
      <c r="E52" s="28" t="s">
        <v>240</v>
      </c>
      <c r="F52" s="35"/>
      <c r="G52" s="35"/>
      <c r="H52" s="35"/>
      <c r="I52" s="35"/>
      <c r="J52" s="36"/>
    </row>
    <row r="53" spans="1:16" ht="30" x14ac:dyDescent="0.25">
      <c r="A53" s="26" t="s">
        <v>58</v>
      </c>
      <c r="B53" s="34"/>
      <c r="C53" s="35"/>
      <c r="D53" s="35"/>
      <c r="E53" s="40" t="s">
        <v>507</v>
      </c>
      <c r="F53" s="35"/>
      <c r="G53" s="35"/>
      <c r="H53" s="35"/>
      <c r="I53" s="35"/>
      <c r="J53" s="36"/>
    </row>
    <row r="54" spans="1:16" ht="409.5" x14ac:dyDescent="0.25">
      <c r="A54" s="26" t="s">
        <v>36</v>
      </c>
      <c r="B54" s="34"/>
      <c r="C54" s="35"/>
      <c r="D54" s="35"/>
      <c r="E54" s="28" t="s">
        <v>242</v>
      </c>
      <c r="F54" s="35"/>
      <c r="G54" s="35"/>
      <c r="H54" s="35"/>
      <c r="I54" s="35"/>
      <c r="J54" s="36"/>
    </row>
    <row r="55" spans="1:16" x14ac:dyDescent="0.25">
      <c r="A55" s="26" t="s">
        <v>29</v>
      </c>
      <c r="B55" s="26">
        <v>12</v>
      </c>
      <c r="C55" s="27" t="s">
        <v>126</v>
      </c>
      <c r="D55" s="26" t="s">
        <v>93</v>
      </c>
      <c r="E55" s="28" t="s">
        <v>127</v>
      </c>
      <c r="F55" s="29" t="s">
        <v>71</v>
      </c>
      <c r="G55" s="30">
        <v>0.9</v>
      </c>
      <c r="H55" s="31">
        <v>0</v>
      </c>
      <c r="I55" s="32">
        <f>ROUND(G55*H55,P4)</f>
        <v>0</v>
      </c>
      <c r="J55" s="26"/>
      <c r="O55" s="33">
        <f>I55*0.21</f>
        <v>0</v>
      </c>
      <c r="P55">
        <v>3</v>
      </c>
    </row>
    <row r="56" spans="1:16" ht="30" x14ac:dyDescent="0.25">
      <c r="A56" s="26" t="s">
        <v>34</v>
      </c>
      <c r="B56" s="34"/>
      <c r="C56" s="35"/>
      <c r="D56" s="35"/>
      <c r="E56" s="28" t="s">
        <v>508</v>
      </c>
      <c r="F56" s="35"/>
      <c r="G56" s="35"/>
      <c r="H56" s="35"/>
      <c r="I56" s="35"/>
      <c r="J56" s="36"/>
    </row>
    <row r="57" spans="1:16" ht="30" x14ac:dyDescent="0.25">
      <c r="A57" s="26" t="s">
        <v>58</v>
      </c>
      <c r="B57" s="34"/>
      <c r="C57" s="35"/>
      <c r="D57" s="35"/>
      <c r="E57" s="40" t="s">
        <v>509</v>
      </c>
      <c r="F57" s="35"/>
      <c r="G57" s="35"/>
      <c r="H57" s="35"/>
      <c r="I57" s="35"/>
      <c r="J57" s="36"/>
    </row>
    <row r="58" spans="1:16" ht="360" x14ac:dyDescent="0.25">
      <c r="A58" s="26" t="s">
        <v>36</v>
      </c>
      <c r="B58" s="34"/>
      <c r="C58" s="35"/>
      <c r="D58" s="35"/>
      <c r="E58" s="28" t="s">
        <v>130</v>
      </c>
      <c r="F58" s="35"/>
      <c r="G58" s="35"/>
      <c r="H58" s="35"/>
      <c r="I58" s="35"/>
      <c r="J58" s="36"/>
    </row>
    <row r="59" spans="1:16" x14ac:dyDescent="0.25">
      <c r="A59" s="26" t="s">
        <v>29</v>
      </c>
      <c r="B59" s="26">
        <v>13</v>
      </c>
      <c r="C59" s="27" t="s">
        <v>126</v>
      </c>
      <c r="D59" s="26" t="s">
        <v>64</v>
      </c>
      <c r="E59" s="28" t="s">
        <v>127</v>
      </c>
      <c r="F59" s="29" t="s">
        <v>71</v>
      </c>
      <c r="G59" s="30">
        <v>8.93</v>
      </c>
      <c r="H59" s="31">
        <v>0</v>
      </c>
      <c r="I59" s="32">
        <f>ROUND(G59*H59,P4)</f>
        <v>0</v>
      </c>
      <c r="J59" s="26"/>
      <c r="O59" s="33">
        <f>I59*0.21</f>
        <v>0</v>
      </c>
      <c r="P59">
        <v>3</v>
      </c>
    </row>
    <row r="60" spans="1:16" ht="45" x14ac:dyDescent="0.25">
      <c r="A60" s="26" t="s">
        <v>34</v>
      </c>
      <c r="B60" s="34"/>
      <c r="C60" s="35"/>
      <c r="D60" s="35"/>
      <c r="E60" s="28" t="s">
        <v>243</v>
      </c>
      <c r="F60" s="35"/>
      <c r="G60" s="35"/>
      <c r="H60" s="35"/>
      <c r="I60" s="35"/>
      <c r="J60" s="36"/>
    </row>
    <row r="61" spans="1:16" ht="45" x14ac:dyDescent="0.25">
      <c r="A61" s="26" t="s">
        <v>58</v>
      </c>
      <c r="B61" s="34"/>
      <c r="C61" s="35"/>
      <c r="D61" s="35"/>
      <c r="E61" s="40" t="s">
        <v>510</v>
      </c>
      <c r="F61" s="35"/>
      <c r="G61" s="35"/>
      <c r="H61" s="35"/>
      <c r="I61" s="35"/>
      <c r="J61" s="36"/>
    </row>
    <row r="62" spans="1:16" ht="360" x14ac:dyDescent="0.25">
      <c r="A62" s="26" t="s">
        <v>36</v>
      </c>
      <c r="B62" s="34"/>
      <c r="C62" s="35"/>
      <c r="D62" s="35"/>
      <c r="E62" s="28" t="s">
        <v>130</v>
      </c>
      <c r="F62" s="35"/>
      <c r="G62" s="35"/>
      <c r="H62" s="35"/>
      <c r="I62" s="35"/>
      <c r="J62" s="36"/>
    </row>
    <row r="63" spans="1:16" x14ac:dyDescent="0.25">
      <c r="A63" s="26" t="s">
        <v>29</v>
      </c>
      <c r="B63" s="26">
        <v>16</v>
      </c>
      <c r="C63" s="27" t="s">
        <v>139</v>
      </c>
      <c r="D63" s="26" t="s">
        <v>140</v>
      </c>
      <c r="E63" s="28" t="s">
        <v>141</v>
      </c>
      <c r="F63" s="29" t="s">
        <v>135</v>
      </c>
      <c r="G63" s="30">
        <v>110</v>
      </c>
      <c r="H63" s="31">
        <v>0</v>
      </c>
      <c r="I63" s="32">
        <f>ROUND(G63*H63,P4)</f>
        <v>0</v>
      </c>
      <c r="J63" s="26"/>
      <c r="O63" s="33">
        <f>I63*0.21</f>
        <v>0</v>
      </c>
      <c r="P63">
        <v>3</v>
      </c>
    </row>
    <row r="64" spans="1:16" x14ac:dyDescent="0.25">
      <c r="A64" s="26" t="s">
        <v>34</v>
      </c>
      <c r="B64" s="34"/>
      <c r="C64" s="35"/>
      <c r="D64" s="35"/>
      <c r="E64" s="41" t="s">
        <v>31</v>
      </c>
      <c r="F64" s="35"/>
      <c r="G64" s="35"/>
      <c r="H64" s="35"/>
      <c r="I64" s="35"/>
      <c r="J64" s="36"/>
    </row>
    <row r="65" spans="1:16" ht="30" x14ac:dyDescent="0.25">
      <c r="A65" s="26" t="s">
        <v>58</v>
      </c>
      <c r="B65" s="34"/>
      <c r="C65" s="35"/>
      <c r="D65" s="35"/>
      <c r="E65" s="40" t="s">
        <v>511</v>
      </c>
      <c r="F65" s="35"/>
      <c r="G65" s="35"/>
      <c r="H65" s="35"/>
      <c r="I65" s="35"/>
      <c r="J65" s="36"/>
    </row>
    <row r="66" spans="1:16" ht="75" x14ac:dyDescent="0.25">
      <c r="A66" s="26" t="s">
        <v>36</v>
      </c>
      <c r="B66" s="34"/>
      <c r="C66" s="35"/>
      <c r="D66" s="35"/>
      <c r="E66" s="28" t="s">
        <v>144</v>
      </c>
      <c r="F66" s="35"/>
      <c r="G66" s="35"/>
      <c r="H66" s="35"/>
      <c r="I66" s="35"/>
      <c r="J66" s="36"/>
    </row>
    <row r="67" spans="1:16" x14ac:dyDescent="0.25">
      <c r="A67" s="26" t="s">
        <v>29</v>
      </c>
      <c r="B67" s="26">
        <v>17</v>
      </c>
      <c r="C67" s="27" t="s">
        <v>145</v>
      </c>
      <c r="D67" s="26" t="s">
        <v>31</v>
      </c>
      <c r="E67" s="28" t="s">
        <v>146</v>
      </c>
      <c r="F67" s="29" t="s">
        <v>135</v>
      </c>
      <c r="G67" s="30">
        <v>110</v>
      </c>
      <c r="H67" s="31">
        <v>0</v>
      </c>
      <c r="I67" s="32">
        <f>ROUND(G67*H67,P4)</f>
        <v>0</v>
      </c>
      <c r="J67" s="26"/>
      <c r="O67" s="33">
        <f>I67*0.21</f>
        <v>0</v>
      </c>
      <c r="P67">
        <v>3</v>
      </c>
    </row>
    <row r="68" spans="1:16" x14ac:dyDescent="0.25">
      <c r="A68" s="26" t="s">
        <v>34</v>
      </c>
      <c r="B68" s="34"/>
      <c r="C68" s="35"/>
      <c r="D68" s="35"/>
      <c r="E68" s="28" t="s">
        <v>147</v>
      </c>
      <c r="F68" s="35"/>
      <c r="G68" s="35"/>
      <c r="H68" s="35"/>
      <c r="I68" s="35"/>
      <c r="J68" s="36"/>
    </row>
    <row r="69" spans="1:16" ht="30" x14ac:dyDescent="0.25">
      <c r="A69" s="26" t="s">
        <v>58</v>
      </c>
      <c r="B69" s="34"/>
      <c r="C69" s="35"/>
      <c r="D69" s="35"/>
      <c r="E69" s="40" t="s">
        <v>511</v>
      </c>
      <c r="F69" s="35"/>
      <c r="G69" s="35"/>
      <c r="H69" s="35"/>
      <c r="I69" s="35"/>
      <c r="J69" s="36"/>
    </row>
    <row r="70" spans="1:16" ht="75" x14ac:dyDescent="0.25">
      <c r="A70" s="26" t="s">
        <v>36</v>
      </c>
      <c r="B70" s="34"/>
      <c r="C70" s="35"/>
      <c r="D70" s="35"/>
      <c r="E70" s="28" t="s">
        <v>149</v>
      </c>
      <c r="F70" s="35"/>
      <c r="G70" s="35"/>
      <c r="H70" s="35"/>
      <c r="I70" s="35"/>
      <c r="J70" s="36"/>
    </row>
    <row r="71" spans="1:16" x14ac:dyDescent="0.25">
      <c r="A71" s="20" t="s">
        <v>26</v>
      </c>
      <c r="B71" s="21"/>
      <c r="C71" s="22" t="s">
        <v>150</v>
      </c>
      <c r="D71" s="23"/>
      <c r="E71" s="20" t="s">
        <v>151</v>
      </c>
      <c r="F71" s="23"/>
      <c r="G71" s="23"/>
      <c r="H71" s="23"/>
      <c r="I71" s="24">
        <f>SUMIFS(I72:I99,A72:A99,"P")</f>
        <v>0</v>
      </c>
      <c r="J71" s="25"/>
    </row>
    <row r="72" spans="1:16" x14ac:dyDescent="0.25">
      <c r="A72" s="26" t="s">
        <v>29</v>
      </c>
      <c r="B72" s="26">
        <v>18</v>
      </c>
      <c r="C72" s="27" t="s">
        <v>512</v>
      </c>
      <c r="D72" s="26" t="s">
        <v>31</v>
      </c>
      <c r="E72" s="28" t="s">
        <v>513</v>
      </c>
      <c r="F72" s="29" t="s">
        <v>135</v>
      </c>
      <c r="G72" s="30">
        <v>4.8</v>
      </c>
      <c r="H72" s="31">
        <v>0</v>
      </c>
      <c r="I72" s="32">
        <f>ROUND(G72*H72,P4)</f>
        <v>0</v>
      </c>
      <c r="J72" s="26"/>
      <c r="O72" s="33">
        <f>I72*0.21</f>
        <v>0</v>
      </c>
      <c r="P72">
        <v>3</v>
      </c>
    </row>
    <row r="73" spans="1:16" ht="30" x14ac:dyDescent="0.25">
      <c r="A73" s="26" t="s">
        <v>34</v>
      </c>
      <c r="B73" s="34"/>
      <c r="C73" s="35"/>
      <c r="D73" s="35"/>
      <c r="E73" s="28" t="s">
        <v>514</v>
      </c>
      <c r="F73" s="35"/>
      <c r="G73" s="35"/>
      <c r="H73" s="35"/>
      <c r="I73" s="35"/>
      <c r="J73" s="36"/>
    </row>
    <row r="74" spans="1:16" ht="30" x14ac:dyDescent="0.25">
      <c r="A74" s="26" t="s">
        <v>58</v>
      </c>
      <c r="B74" s="34"/>
      <c r="C74" s="35"/>
      <c r="D74" s="35"/>
      <c r="E74" s="40" t="s">
        <v>515</v>
      </c>
      <c r="F74" s="35"/>
      <c r="G74" s="35"/>
      <c r="H74" s="35"/>
      <c r="I74" s="35"/>
      <c r="J74" s="36"/>
    </row>
    <row r="75" spans="1:16" ht="105" x14ac:dyDescent="0.25">
      <c r="A75" s="26" t="s">
        <v>36</v>
      </c>
      <c r="B75" s="34"/>
      <c r="C75" s="35"/>
      <c r="D75" s="35"/>
      <c r="E75" s="28" t="s">
        <v>516</v>
      </c>
      <c r="F75" s="35"/>
      <c r="G75" s="35"/>
      <c r="H75" s="35"/>
      <c r="I75" s="35"/>
      <c r="J75" s="36"/>
    </row>
    <row r="76" spans="1:16" x14ac:dyDescent="0.25">
      <c r="A76" s="26" t="s">
        <v>29</v>
      </c>
      <c r="B76" s="26">
        <v>19</v>
      </c>
      <c r="C76" s="27" t="s">
        <v>152</v>
      </c>
      <c r="D76" s="26" t="s">
        <v>31</v>
      </c>
      <c r="E76" s="28" t="s">
        <v>154</v>
      </c>
      <c r="F76" s="29" t="s">
        <v>135</v>
      </c>
      <c r="G76" s="30">
        <v>11</v>
      </c>
      <c r="H76" s="31">
        <v>0</v>
      </c>
      <c r="I76" s="32">
        <f>ROUND(G76*H76,P4)</f>
        <v>0</v>
      </c>
      <c r="J76" s="26"/>
      <c r="O76" s="33">
        <f>I76*0.21</f>
        <v>0</v>
      </c>
      <c r="P76">
        <v>3</v>
      </c>
    </row>
    <row r="77" spans="1:16" ht="30" x14ac:dyDescent="0.25">
      <c r="A77" s="26" t="s">
        <v>34</v>
      </c>
      <c r="B77" s="34"/>
      <c r="C77" s="35"/>
      <c r="D77" s="35"/>
      <c r="E77" s="28" t="s">
        <v>517</v>
      </c>
      <c r="F77" s="35"/>
      <c r="G77" s="35"/>
      <c r="H77" s="35"/>
      <c r="I77" s="35"/>
      <c r="J77" s="36"/>
    </row>
    <row r="78" spans="1:16" ht="30" x14ac:dyDescent="0.25">
      <c r="A78" s="26" t="s">
        <v>58</v>
      </c>
      <c r="B78" s="34"/>
      <c r="C78" s="35"/>
      <c r="D78" s="35"/>
      <c r="E78" s="40" t="s">
        <v>518</v>
      </c>
      <c r="F78" s="35"/>
      <c r="G78" s="35"/>
      <c r="H78" s="35"/>
      <c r="I78" s="35"/>
      <c r="J78" s="36"/>
    </row>
    <row r="79" spans="1:16" ht="150" x14ac:dyDescent="0.25">
      <c r="A79" s="26" t="s">
        <v>36</v>
      </c>
      <c r="B79" s="34"/>
      <c r="C79" s="35"/>
      <c r="D79" s="35"/>
      <c r="E79" s="28" t="s">
        <v>157</v>
      </c>
      <c r="F79" s="35"/>
      <c r="G79" s="35"/>
      <c r="H79" s="35"/>
      <c r="I79" s="35"/>
      <c r="J79" s="36"/>
    </row>
    <row r="80" spans="1:16" x14ac:dyDescent="0.25">
      <c r="A80" s="26" t="s">
        <v>29</v>
      </c>
      <c r="B80" s="26">
        <v>20</v>
      </c>
      <c r="C80" s="27" t="s">
        <v>247</v>
      </c>
      <c r="D80" s="26" t="s">
        <v>31</v>
      </c>
      <c r="E80" s="28" t="s">
        <v>248</v>
      </c>
      <c r="F80" s="29" t="s">
        <v>71</v>
      </c>
      <c r="G80" s="30">
        <v>0.93</v>
      </c>
      <c r="H80" s="31">
        <v>0</v>
      </c>
      <c r="I80" s="32">
        <f>ROUND(G80*H80,P4)</f>
        <v>0</v>
      </c>
      <c r="J80" s="26"/>
      <c r="O80" s="33">
        <f>I80*0.21</f>
        <v>0</v>
      </c>
      <c r="P80">
        <v>3</v>
      </c>
    </row>
    <row r="81" spans="1:16" ht="30" x14ac:dyDescent="0.25">
      <c r="A81" s="26" t="s">
        <v>34</v>
      </c>
      <c r="B81" s="34"/>
      <c r="C81" s="35"/>
      <c r="D81" s="35"/>
      <c r="E81" s="28" t="s">
        <v>249</v>
      </c>
      <c r="F81" s="35"/>
      <c r="G81" s="35"/>
      <c r="H81" s="35"/>
      <c r="I81" s="35"/>
      <c r="J81" s="36"/>
    </row>
    <row r="82" spans="1:16" ht="180" x14ac:dyDescent="0.25">
      <c r="A82" s="26" t="s">
        <v>58</v>
      </c>
      <c r="B82" s="34"/>
      <c r="C82" s="35"/>
      <c r="D82" s="35"/>
      <c r="E82" s="40" t="s">
        <v>519</v>
      </c>
      <c r="F82" s="35"/>
      <c r="G82" s="35"/>
      <c r="H82" s="35"/>
      <c r="I82" s="35"/>
      <c r="J82" s="36"/>
    </row>
    <row r="83" spans="1:16" ht="409.5" x14ac:dyDescent="0.25">
      <c r="A83" s="26" t="s">
        <v>36</v>
      </c>
      <c r="B83" s="34"/>
      <c r="C83" s="35"/>
      <c r="D83" s="35"/>
      <c r="E83" s="28" t="s">
        <v>251</v>
      </c>
      <c r="F83" s="35"/>
      <c r="G83" s="35"/>
      <c r="H83" s="35"/>
      <c r="I83" s="35"/>
      <c r="J83" s="36"/>
    </row>
    <row r="84" spans="1:16" x14ac:dyDescent="0.25">
      <c r="A84" s="26" t="s">
        <v>29</v>
      </c>
      <c r="B84" s="26">
        <v>21</v>
      </c>
      <c r="C84" s="27" t="s">
        <v>252</v>
      </c>
      <c r="D84" s="26" t="s">
        <v>31</v>
      </c>
      <c r="E84" s="28" t="s">
        <v>253</v>
      </c>
      <c r="F84" s="29" t="s">
        <v>56</v>
      </c>
      <c r="G84" s="30">
        <v>2.2000000000000002</v>
      </c>
      <c r="H84" s="31">
        <v>0</v>
      </c>
      <c r="I84" s="32">
        <f>ROUND(G84*H84,P4)</f>
        <v>0</v>
      </c>
      <c r="J84" s="26"/>
      <c r="O84" s="33">
        <f>I84*0.21</f>
        <v>0</v>
      </c>
      <c r="P84">
        <v>3</v>
      </c>
    </row>
    <row r="85" spans="1:16" ht="45" x14ac:dyDescent="0.25">
      <c r="A85" s="26" t="s">
        <v>34</v>
      </c>
      <c r="B85" s="34"/>
      <c r="C85" s="35"/>
      <c r="D85" s="35"/>
      <c r="E85" s="28" t="s">
        <v>254</v>
      </c>
      <c r="F85" s="35"/>
      <c r="G85" s="35"/>
      <c r="H85" s="35"/>
      <c r="I85" s="35"/>
      <c r="J85" s="36"/>
    </row>
    <row r="86" spans="1:16" ht="330" x14ac:dyDescent="0.25">
      <c r="A86" s="26" t="s">
        <v>58</v>
      </c>
      <c r="B86" s="34"/>
      <c r="C86" s="35"/>
      <c r="D86" s="35"/>
      <c r="E86" s="40" t="s">
        <v>520</v>
      </c>
      <c r="F86" s="35"/>
      <c r="G86" s="35"/>
      <c r="H86" s="35"/>
      <c r="I86" s="35"/>
      <c r="J86" s="36"/>
    </row>
    <row r="87" spans="1:16" ht="120" x14ac:dyDescent="0.25">
      <c r="A87" s="26" t="s">
        <v>36</v>
      </c>
      <c r="B87" s="34"/>
      <c r="C87" s="35"/>
      <c r="D87" s="35"/>
      <c r="E87" s="28" t="s">
        <v>256</v>
      </c>
      <c r="F87" s="35"/>
      <c r="G87" s="35"/>
      <c r="H87" s="35"/>
      <c r="I87" s="35"/>
      <c r="J87" s="36"/>
    </row>
    <row r="88" spans="1:16" x14ac:dyDescent="0.25">
      <c r="A88" s="26" t="s">
        <v>29</v>
      </c>
      <c r="B88" s="26">
        <v>22</v>
      </c>
      <c r="C88" s="27" t="s">
        <v>257</v>
      </c>
      <c r="D88" s="26" t="s">
        <v>31</v>
      </c>
      <c r="E88" s="28" t="s">
        <v>258</v>
      </c>
      <c r="F88" s="29" t="s">
        <v>56</v>
      </c>
      <c r="G88" s="30">
        <v>0.36099999999999999</v>
      </c>
      <c r="H88" s="31">
        <v>0</v>
      </c>
      <c r="I88" s="32">
        <f>ROUND(G88*H88,P4)</f>
        <v>0</v>
      </c>
      <c r="J88" s="26"/>
      <c r="O88" s="33">
        <f>I88*0.21</f>
        <v>0</v>
      </c>
      <c r="P88">
        <v>3</v>
      </c>
    </row>
    <row r="89" spans="1:16" ht="45" x14ac:dyDescent="0.25">
      <c r="A89" s="26" t="s">
        <v>34</v>
      </c>
      <c r="B89" s="34"/>
      <c r="C89" s="35"/>
      <c r="D89" s="35"/>
      <c r="E89" s="28" t="s">
        <v>259</v>
      </c>
      <c r="F89" s="35"/>
      <c r="G89" s="35"/>
      <c r="H89" s="35"/>
      <c r="I89" s="35"/>
      <c r="J89" s="36"/>
    </row>
    <row r="90" spans="1:16" ht="150" x14ac:dyDescent="0.25">
      <c r="A90" s="26" t="s">
        <v>58</v>
      </c>
      <c r="B90" s="34"/>
      <c r="C90" s="35"/>
      <c r="D90" s="35"/>
      <c r="E90" s="40" t="s">
        <v>521</v>
      </c>
      <c r="F90" s="35"/>
      <c r="G90" s="35"/>
      <c r="H90" s="35"/>
      <c r="I90" s="35"/>
      <c r="J90" s="36"/>
    </row>
    <row r="91" spans="1:16" ht="135" x14ac:dyDescent="0.25">
      <c r="A91" s="26" t="s">
        <v>36</v>
      </c>
      <c r="B91" s="34"/>
      <c r="C91" s="35"/>
      <c r="D91" s="35"/>
      <c r="E91" s="28" t="s">
        <v>261</v>
      </c>
      <c r="F91" s="35"/>
      <c r="G91" s="35"/>
      <c r="H91" s="35"/>
      <c r="I91" s="35"/>
      <c r="J91" s="36"/>
    </row>
    <row r="92" spans="1:16" x14ac:dyDescent="0.25">
      <c r="A92" s="26" t="s">
        <v>29</v>
      </c>
      <c r="B92" s="26">
        <v>23</v>
      </c>
      <c r="C92" s="27" t="s">
        <v>262</v>
      </c>
      <c r="D92" s="26" t="s">
        <v>31</v>
      </c>
      <c r="E92" s="28" t="s">
        <v>263</v>
      </c>
      <c r="F92" s="29" t="s">
        <v>71</v>
      </c>
      <c r="G92" s="30">
        <v>2.0499999999999998</v>
      </c>
      <c r="H92" s="31">
        <v>0</v>
      </c>
      <c r="I92" s="32">
        <f>ROUND(G92*H92,P4)</f>
        <v>0</v>
      </c>
      <c r="J92" s="26"/>
      <c r="O92" s="33">
        <f>I92*0.21</f>
        <v>0</v>
      </c>
      <c r="P92">
        <v>3</v>
      </c>
    </row>
    <row r="93" spans="1:16" x14ac:dyDescent="0.25">
      <c r="A93" s="26" t="s">
        <v>34</v>
      </c>
      <c r="B93" s="34"/>
      <c r="C93" s="35"/>
      <c r="D93" s="35"/>
      <c r="E93" s="28" t="s">
        <v>264</v>
      </c>
      <c r="F93" s="35"/>
      <c r="G93" s="35"/>
      <c r="H93" s="35"/>
      <c r="I93" s="35"/>
      <c r="J93" s="36"/>
    </row>
    <row r="94" spans="1:16" ht="180" x14ac:dyDescent="0.25">
      <c r="A94" s="26" t="s">
        <v>58</v>
      </c>
      <c r="B94" s="34"/>
      <c r="C94" s="35"/>
      <c r="D94" s="35"/>
      <c r="E94" s="40" t="s">
        <v>522</v>
      </c>
      <c r="F94" s="35"/>
      <c r="G94" s="35"/>
      <c r="H94" s="35"/>
      <c r="I94" s="35"/>
      <c r="J94" s="36"/>
    </row>
    <row r="95" spans="1:16" ht="60" x14ac:dyDescent="0.25">
      <c r="A95" s="26" t="s">
        <v>36</v>
      </c>
      <c r="B95" s="34"/>
      <c r="C95" s="35"/>
      <c r="D95" s="35"/>
      <c r="E95" s="28" t="s">
        <v>266</v>
      </c>
      <c r="F95" s="35"/>
      <c r="G95" s="35"/>
      <c r="H95" s="35"/>
      <c r="I95" s="35"/>
      <c r="J95" s="36"/>
    </row>
    <row r="96" spans="1:16" ht="30" x14ac:dyDescent="0.25">
      <c r="A96" s="26" t="s">
        <v>29</v>
      </c>
      <c r="B96" s="26">
        <v>24</v>
      </c>
      <c r="C96" s="27" t="s">
        <v>267</v>
      </c>
      <c r="D96" s="26" t="s">
        <v>31</v>
      </c>
      <c r="E96" s="28" t="s">
        <v>268</v>
      </c>
      <c r="F96" s="29" t="s">
        <v>200</v>
      </c>
      <c r="G96" s="30">
        <v>55.8</v>
      </c>
      <c r="H96" s="31">
        <v>0</v>
      </c>
      <c r="I96" s="32">
        <f>ROUND(G96*H96,P4)</f>
        <v>0</v>
      </c>
      <c r="J96" s="26"/>
      <c r="O96" s="33">
        <f>I96*0.21</f>
        <v>0</v>
      </c>
      <c r="P96">
        <v>3</v>
      </c>
    </row>
    <row r="97" spans="1:16" ht="60" x14ac:dyDescent="0.25">
      <c r="A97" s="26" t="s">
        <v>34</v>
      </c>
      <c r="B97" s="34"/>
      <c r="C97" s="35"/>
      <c r="D97" s="35"/>
      <c r="E97" s="28" t="s">
        <v>269</v>
      </c>
      <c r="F97" s="35"/>
      <c r="G97" s="35"/>
      <c r="H97" s="35"/>
      <c r="I97" s="35"/>
      <c r="J97" s="36"/>
    </row>
    <row r="98" spans="1:16" ht="150" x14ac:dyDescent="0.25">
      <c r="A98" s="26" t="s">
        <v>58</v>
      </c>
      <c r="B98" s="34"/>
      <c r="C98" s="35"/>
      <c r="D98" s="35"/>
      <c r="E98" s="40" t="s">
        <v>523</v>
      </c>
      <c r="F98" s="35"/>
      <c r="G98" s="35"/>
      <c r="H98" s="35"/>
      <c r="I98" s="35"/>
      <c r="J98" s="36"/>
    </row>
    <row r="99" spans="1:16" ht="105" x14ac:dyDescent="0.25">
      <c r="A99" s="26" t="s">
        <v>36</v>
      </c>
      <c r="B99" s="34"/>
      <c r="C99" s="35"/>
      <c r="D99" s="35"/>
      <c r="E99" s="28" t="s">
        <v>271</v>
      </c>
      <c r="F99" s="35"/>
      <c r="G99" s="35"/>
      <c r="H99" s="35"/>
      <c r="I99" s="35"/>
      <c r="J99" s="36"/>
    </row>
    <row r="100" spans="1:16" x14ac:dyDescent="0.25">
      <c r="A100" s="20" t="s">
        <v>26</v>
      </c>
      <c r="B100" s="21"/>
      <c r="C100" s="22" t="s">
        <v>272</v>
      </c>
      <c r="D100" s="23"/>
      <c r="E100" s="20" t="s">
        <v>273</v>
      </c>
      <c r="F100" s="23"/>
      <c r="G100" s="23"/>
      <c r="H100" s="23"/>
      <c r="I100" s="24">
        <f>SUMIFS(I101:I124,A101:A124,"P")</f>
        <v>0</v>
      </c>
      <c r="J100" s="25"/>
    </row>
    <row r="101" spans="1:16" x14ac:dyDescent="0.25">
      <c r="A101" s="26" t="s">
        <v>29</v>
      </c>
      <c r="B101" s="26">
        <v>25</v>
      </c>
      <c r="C101" s="27" t="s">
        <v>274</v>
      </c>
      <c r="D101" s="26" t="s">
        <v>31</v>
      </c>
      <c r="E101" s="28" t="s">
        <v>275</v>
      </c>
      <c r="F101" s="29" t="s">
        <v>71</v>
      </c>
      <c r="G101" s="30">
        <v>2.278</v>
      </c>
      <c r="H101" s="31">
        <v>0</v>
      </c>
      <c r="I101" s="32">
        <f>ROUND(G101*H101,P4)</f>
        <v>0</v>
      </c>
      <c r="J101" s="26"/>
      <c r="O101" s="33">
        <f>I101*0.21</f>
        <v>0</v>
      </c>
      <c r="P101">
        <v>3</v>
      </c>
    </row>
    <row r="102" spans="1:16" ht="30" x14ac:dyDescent="0.25">
      <c r="A102" s="26" t="s">
        <v>34</v>
      </c>
      <c r="B102" s="34"/>
      <c r="C102" s="35"/>
      <c r="D102" s="35"/>
      <c r="E102" s="28" t="s">
        <v>276</v>
      </c>
      <c r="F102" s="35"/>
      <c r="G102" s="35"/>
      <c r="H102" s="35"/>
      <c r="I102" s="35"/>
      <c r="J102" s="36"/>
    </row>
    <row r="103" spans="1:16" ht="30" x14ac:dyDescent="0.25">
      <c r="A103" s="26" t="s">
        <v>58</v>
      </c>
      <c r="B103" s="34"/>
      <c r="C103" s="35"/>
      <c r="D103" s="35"/>
      <c r="E103" s="40" t="s">
        <v>524</v>
      </c>
      <c r="F103" s="35"/>
      <c r="G103" s="35"/>
      <c r="H103" s="35"/>
      <c r="I103" s="35"/>
      <c r="J103" s="36"/>
    </row>
    <row r="104" spans="1:16" ht="409.5" x14ac:dyDescent="0.25">
      <c r="A104" s="26" t="s">
        <v>36</v>
      </c>
      <c r="B104" s="34"/>
      <c r="C104" s="35"/>
      <c r="D104" s="35"/>
      <c r="E104" s="28" t="s">
        <v>278</v>
      </c>
      <c r="F104" s="35"/>
      <c r="G104" s="35"/>
      <c r="H104" s="35"/>
      <c r="I104" s="35"/>
      <c r="J104" s="36"/>
    </row>
    <row r="105" spans="1:16" x14ac:dyDescent="0.25">
      <c r="A105" s="26" t="s">
        <v>29</v>
      </c>
      <c r="B105" s="26">
        <v>26</v>
      </c>
      <c r="C105" s="27" t="s">
        <v>279</v>
      </c>
      <c r="D105" s="26" t="s">
        <v>93</v>
      </c>
      <c r="E105" s="28" t="s">
        <v>280</v>
      </c>
      <c r="F105" s="29" t="s">
        <v>71</v>
      </c>
      <c r="G105" s="30">
        <v>3.8380000000000001</v>
      </c>
      <c r="H105" s="31">
        <v>0</v>
      </c>
      <c r="I105" s="32">
        <f>ROUND(G105*H105,P4)</f>
        <v>0</v>
      </c>
      <c r="J105" s="26"/>
      <c r="O105" s="33">
        <f>I105*0.21</f>
        <v>0</v>
      </c>
      <c r="P105">
        <v>3</v>
      </c>
    </row>
    <row r="106" spans="1:16" ht="30" x14ac:dyDescent="0.25">
      <c r="A106" s="26" t="s">
        <v>34</v>
      </c>
      <c r="B106" s="34"/>
      <c r="C106" s="35"/>
      <c r="D106" s="35"/>
      <c r="E106" s="28" t="s">
        <v>281</v>
      </c>
      <c r="F106" s="35"/>
      <c r="G106" s="35"/>
      <c r="H106" s="35"/>
      <c r="I106" s="35"/>
      <c r="J106" s="36"/>
    </row>
    <row r="107" spans="1:16" ht="75" x14ac:dyDescent="0.25">
      <c r="A107" s="26" t="s">
        <v>58</v>
      </c>
      <c r="B107" s="34"/>
      <c r="C107" s="35"/>
      <c r="D107" s="35"/>
      <c r="E107" s="40" t="s">
        <v>525</v>
      </c>
      <c r="F107" s="35"/>
      <c r="G107" s="35"/>
      <c r="H107" s="35"/>
      <c r="I107" s="35"/>
      <c r="J107" s="36"/>
    </row>
    <row r="108" spans="1:16" ht="409.5" x14ac:dyDescent="0.25">
      <c r="A108" s="26" t="s">
        <v>36</v>
      </c>
      <c r="B108" s="34"/>
      <c r="C108" s="35"/>
      <c r="D108" s="35"/>
      <c r="E108" s="28" t="s">
        <v>278</v>
      </c>
      <c r="F108" s="35"/>
      <c r="G108" s="35"/>
      <c r="H108" s="35"/>
      <c r="I108" s="35"/>
      <c r="J108" s="36"/>
    </row>
    <row r="109" spans="1:16" x14ac:dyDescent="0.25">
      <c r="A109" s="26" t="s">
        <v>29</v>
      </c>
      <c r="B109" s="26">
        <v>27</v>
      </c>
      <c r="C109" s="27" t="s">
        <v>279</v>
      </c>
      <c r="D109" s="26" t="s">
        <v>64</v>
      </c>
      <c r="E109" s="28" t="s">
        <v>280</v>
      </c>
      <c r="F109" s="29" t="s">
        <v>71</v>
      </c>
      <c r="G109" s="30">
        <v>3.5960000000000001</v>
      </c>
      <c r="H109" s="31">
        <v>0</v>
      </c>
      <c r="I109" s="32">
        <f>ROUND(G109*H109,P4)</f>
        <v>0</v>
      </c>
      <c r="J109" s="26"/>
      <c r="O109" s="33">
        <f>I109*0.21</f>
        <v>0</v>
      </c>
      <c r="P109">
        <v>3</v>
      </c>
    </row>
    <row r="110" spans="1:16" x14ac:dyDescent="0.25">
      <c r="A110" s="26" t="s">
        <v>34</v>
      </c>
      <c r="B110" s="34"/>
      <c r="C110" s="35"/>
      <c r="D110" s="35"/>
      <c r="E110" s="28" t="s">
        <v>298</v>
      </c>
      <c r="F110" s="35"/>
      <c r="G110" s="35"/>
      <c r="H110" s="35"/>
      <c r="I110" s="35"/>
      <c r="J110" s="36"/>
    </row>
    <row r="111" spans="1:16" ht="45" x14ac:dyDescent="0.25">
      <c r="A111" s="26" t="s">
        <v>58</v>
      </c>
      <c r="B111" s="34"/>
      <c r="C111" s="35"/>
      <c r="D111" s="35"/>
      <c r="E111" s="40" t="s">
        <v>526</v>
      </c>
      <c r="F111" s="35"/>
      <c r="G111" s="35"/>
      <c r="H111" s="35"/>
      <c r="I111" s="35"/>
      <c r="J111" s="36"/>
    </row>
    <row r="112" spans="1:16" ht="409.5" x14ac:dyDescent="0.25">
      <c r="A112" s="26" t="s">
        <v>36</v>
      </c>
      <c r="B112" s="34"/>
      <c r="C112" s="35"/>
      <c r="D112" s="35"/>
      <c r="E112" s="28" t="s">
        <v>278</v>
      </c>
      <c r="F112" s="35"/>
      <c r="G112" s="35"/>
      <c r="H112" s="35"/>
      <c r="I112" s="35"/>
      <c r="J112" s="36"/>
    </row>
    <row r="113" spans="1:16" x14ac:dyDescent="0.25">
      <c r="A113" s="26" t="s">
        <v>29</v>
      </c>
      <c r="B113" s="26">
        <v>28</v>
      </c>
      <c r="C113" s="27" t="s">
        <v>283</v>
      </c>
      <c r="D113" s="26" t="s">
        <v>31</v>
      </c>
      <c r="E113" s="28" t="s">
        <v>284</v>
      </c>
      <c r="F113" s="29" t="s">
        <v>71</v>
      </c>
      <c r="G113" s="30">
        <v>0.2</v>
      </c>
      <c r="H113" s="31">
        <v>0</v>
      </c>
      <c r="I113" s="32">
        <f>ROUND(G113*H113,P4)</f>
        <v>0</v>
      </c>
      <c r="J113" s="26"/>
      <c r="O113" s="33">
        <f>I113*0.21</f>
        <v>0</v>
      </c>
      <c r="P113">
        <v>3</v>
      </c>
    </row>
    <row r="114" spans="1:16" ht="30" x14ac:dyDescent="0.25">
      <c r="A114" s="26" t="s">
        <v>34</v>
      </c>
      <c r="B114" s="34"/>
      <c r="C114" s="35"/>
      <c r="D114" s="35"/>
      <c r="E114" s="28" t="s">
        <v>285</v>
      </c>
      <c r="F114" s="35"/>
      <c r="G114" s="35"/>
      <c r="H114" s="35"/>
      <c r="I114" s="35"/>
      <c r="J114" s="36"/>
    </row>
    <row r="115" spans="1:16" ht="30" x14ac:dyDescent="0.25">
      <c r="A115" s="26" t="s">
        <v>58</v>
      </c>
      <c r="B115" s="34"/>
      <c r="C115" s="35"/>
      <c r="D115" s="35"/>
      <c r="E115" s="40" t="s">
        <v>286</v>
      </c>
      <c r="F115" s="35"/>
      <c r="G115" s="35"/>
      <c r="H115" s="35"/>
      <c r="I115" s="35"/>
      <c r="J115" s="36"/>
    </row>
    <row r="116" spans="1:16" ht="345" x14ac:dyDescent="0.25">
      <c r="A116" s="26" t="s">
        <v>36</v>
      </c>
      <c r="B116" s="34"/>
      <c r="C116" s="35"/>
      <c r="D116" s="35"/>
      <c r="E116" s="28" t="s">
        <v>287</v>
      </c>
      <c r="F116" s="35"/>
      <c r="G116" s="35"/>
      <c r="H116" s="35"/>
      <c r="I116" s="35"/>
      <c r="J116" s="36"/>
    </row>
    <row r="117" spans="1:16" x14ac:dyDescent="0.25">
      <c r="A117" s="26" t="s">
        <v>29</v>
      </c>
      <c r="B117" s="26">
        <v>29</v>
      </c>
      <c r="C117" s="27" t="s">
        <v>288</v>
      </c>
      <c r="D117" s="26" t="s">
        <v>31</v>
      </c>
      <c r="E117" s="28" t="s">
        <v>289</v>
      </c>
      <c r="F117" s="29" t="s">
        <v>71</v>
      </c>
      <c r="G117" s="30">
        <v>2.1920000000000002</v>
      </c>
      <c r="H117" s="31">
        <v>0</v>
      </c>
      <c r="I117" s="32">
        <f>ROUND(G117*H117,P4)</f>
        <v>0</v>
      </c>
      <c r="J117" s="26"/>
      <c r="O117" s="33">
        <f>I117*0.21</f>
        <v>0</v>
      </c>
      <c r="P117">
        <v>3</v>
      </c>
    </row>
    <row r="118" spans="1:16" ht="30" x14ac:dyDescent="0.25">
      <c r="A118" s="26" t="s">
        <v>34</v>
      </c>
      <c r="B118" s="34"/>
      <c r="C118" s="35"/>
      <c r="D118" s="35"/>
      <c r="E118" s="28" t="s">
        <v>290</v>
      </c>
      <c r="F118" s="35"/>
      <c r="G118" s="35"/>
      <c r="H118" s="35"/>
      <c r="I118" s="35"/>
      <c r="J118" s="36"/>
    </row>
    <row r="119" spans="1:16" ht="45" x14ac:dyDescent="0.25">
      <c r="A119" s="26" t="s">
        <v>58</v>
      </c>
      <c r="B119" s="34"/>
      <c r="C119" s="35"/>
      <c r="D119" s="35"/>
      <c r="E119" s="40" t="s">
        <v>527</v>
      </c>
      <c r="F119" s="35"/>
      <c r="G119" s="35"/>
      <c r="H119" s="35"/>
      <c r="I119" s="35"/>
      <c r="J119" s="36"/>
    </row>
    <row r="120" spans="1:16" ht="390" x14ac:dyDescent="0.25">
      <c r="A120" s="26" t="s">
        <v>36</v>
      </c>
      <c r="B120" s="34"/>
      <c r="C120" s="35"/>
      <c r="D120" s="35"/>
      <c r="E120" s="28" t="s">
        <v>292</v>
      </c>
      <c r="F120" s="35"/>
      <c r="G120" s="35"/>
      <c r="H120" s="35"/>
      <c r="I120" s="35"/>
      <c r="J120" s="36"/>
    </row>
    <row r="121" spans="1:16" x14ac:dyDescent="0.25">
      <c r="A121" s="26" t="s">
        <v>29</v>
      </c>
      <c r="B121" s="26">
        <v>30</v>
      </c>
      <c r="C121" s="27" t="s">
        <v>293</v>
      </c>
      <c r="D121" s="26" t="s">
        <v>31</v>
      </c>
      <c r="E121" s="28" t="s">
        <v>294</v>
      </c>
      <c r="F121" s="29" t="s">
        <v>71</v>
      </c>
      <c r="G121" s="30">
        <v>4.3440000000000003</v>
      </c>
      <c r="H121" s="31">
        <v>0</v>
      </c>
      <c r="I121" s="32">
        <f>ROUND(G121*H121,P4)</f>
        <v>0</v>
      </c>
      <c r="J121" s="26"/>
      <c r="O121" s="33">
        <f>I121*0.21</f>
        <v>0</v>
      </c>
      <c r="P121">
        <v>3</v>
      </c>
    </row>
    <row r="122" spans="1:16" ht="30" x14ac:dyDescent="0.25">
      <c r="A122" s="26" t="s">
        <v>34</v>
      </c>
      <c r="B122" s="34"/>
      <c r="C122" s="35"/>
      <c r="D122" s="35"/>
      <c r="E122" s="28" t="s">
        <v>295</v>
      </c>
      <c r="F122" s="35"/>
      <c r="G122" s="35"/>
      <c r="H122" s="35"/>
      <c r="I122" s="35"/>
      <c r="J122" s="36"/>
    </row>
    <row r="123" spans="1:16" ht="30" x14ac:dyDescent="0.25">
      <c r="A123" s="26" t="s">
        <v>58</v>
      </c>
      <c r="B123" s="34"/>
      <c r="C123" s="35"/>
      <c r="D123" s="35"/>
      <c r="E123" s="40" t="s">
        <v>528</v>
      </c>
      <c r="F123" s="35"/>
      <c r="G123" s="35"/>
      <c r="H123" s="35"/>
      <c r="I123" s="35"/>
      <c r="J123" s="36"/>
    </row>
    <row r="124" spans="1:16" ht="180" x14ac:dyDescent="0.25">
      <c r="A124" s="26" t="s">
        <v>36</v>
      </c>
      <c r="B124" s="34"/>
      <c r="C124" s="35"/>
      <c r="D124" s="35"/>
      <c r="E124" s="28" t="s">
        <v>297</v>
      </c>
      <c r="F124" s="35"/>
      <c r="G124" s="35"/>
      <c r="H124" s="35"/>
      <c r="I124" s="35"/>
      <c r="J124" s="36"/>
    </row>
    <row r="125" spans="1:16" x14ac:dyDescent="0.25">
      <c r="A125" s="20" t="s">
        <v>26</v>
      </c>
      <c r="B125" s="21"/>
      <c r="C125" s="22" t="s">
        <v>160</v>
      </c>
      <c r="D125" s="23"/>
      <c r="E125" s="20" t="s">
        <v>161</v>
      </c>
      <c r="F125" s="23"/>
      <c r="G125" s="23"/>
      <c r="H125" s="23"/>
      <c r="I125" s="24">
        <f>SUMIFS(I126:I129,A126:A129,"P")</f>
        <v>0</v>
      </c>
      <c r="J125" s="25"/>
    </row>
    <row r="126" spans="1:16" x14ac:dyDescent="0.25">
      <c r="A126" s="26" t="s">
        <v>29</v>
      </c>
      <c r="B126" s="26">
        <v>31</v>
      </c>
      <c r="C126" s="27" t="s">
        <v>300</v>
      </c>
      <c r="D126" s="26" t="s">
        <v>31</v>
      </c>
      <c r="E126" s="28" t="s">
        <v>301</v>
      </c>
      <c r="F126" s="29" t="s">
        <v>135</v>
      </c>
      <c r="G126" s="30">
        <v>5.8</v>
      </c>
      <c r="H126" s="31">
        <v>0</v>
      </c>
      <c r="I126" s="32">
        <f>ROUND(G126*H126,P4)</f>
        <v>0</v>
      </c>
      <c r="J126" s="26"/>
      <c r="O126" s="33">
        <f>I126*0.21</f>
        <v>0</v>
      </c>
      <c r="P126">
        <v>3</v>
      </c>
    </row>
    <row r="127" spans="1:16" ht="45" x14ac:dyDescent="0.25">
      <c r="A127" s="26" t="s">
        <v>34</v>
      </c>
      <c r="B127" s="34"/>
      <c r="C127" s="35"/>
      <c r="D127" s="35"/>
      <c r="E127" s="28" t="s">
        <v>302</v>
      </c>
      <c r="F127" s="35"/>
      <c r="G127" s="35"/>
      <c r="H127" s="35"/>
      <c r="I127" s="35"/>
      <c r="J127" s="36"/>
    </row>
    <row r="128" spans="1:16" ht="30" x14ac:dyDescent="0.25">
      <c r="A128" s="26" t="s">
        <v>58</v>
      </c>
      <c r="B128" s="34"/>
      <c r="C128" s="35"/>
      <c r="D128" s="35"/>
      <c r="E128" s="40" t="s">
        <v>529</v>
      </c>
      <c r="F128" s="35"/>
      <c r="G128" s="35"/>
      <c r="H128" s="35"/>
      <c r="I128" s="35"/>
      <c r="J128" s="36"/>
    </row>
    <row r="129" spans="1:16" ht="210" x14ac:dyDescent="0.25">
      <c r="A129" s="26" t="s">
        <v>36</v>
      </c>
      <c r="B129" s="34"/>
      <c r="C129" s="35"/>
      <c r="D129" s="35"/>
      <c r="E129" s="28" t="s">
        <v>304</v>
      </c>
      <c r="F129" s="35"/>
      <c r="G129" s="35"/>
      <c r="H129" s="35"/>
      <c r="I129" s="35"/>
      <c r="J129" s="36"/>
    </row>
    <row r="130" spans="1:16" x14ac:dyDescent="0.25">
      <c r="A130" s="20" t="s">
        <v>26</v>
      </c>
      <c r="B130" s="21"/>
      <c r="C130" s="22" t="s">
        <v>305</v>
      </c>
      <c r="D130" s="23"/>
      <c r="E130" s="20" t="s">
        <v>306</v>
      </c>
      <c r="F130" s="23"/>
      <c r="G130" s="23"/>
      <c r="H130" s="23"/>
      <c r="I130" s="24">
        <f>SUMIFS(I131:I134,A131:A134,"P")</f>
        <v>0</v>
      </c>
      <c r="J130" s="25"/>
    </row>
    <row r="131" spans="1:16" x14ac:dyDescent="0.25">
      <c r="A131" s="26" t="s">
        <v>29</v>
      </c>
      <c r="B131" s="26">
        <v>33</v>
      </c>
      <c r="C131" s="27" t="s">
        <v>307</v>
      </c>
      <c r="D131" s="26" t="s">
        <v>31</v>
      </c>
      <c r="E131" s="28" t="s">
        <v>308</v>
      </c>
      <c r="F131" s="29" t="s">
        <v>208</v>
      </c>
      <c r="G131" s="30">
        <v>2</v>
      </c>
      <c r="H131" s="31">
        <v>0</v>
      </c>
      <c r="I131" s="32">
        <f>ROUND(G131*H131,P4)</f>
        <v>0</v>
      </c>
      <c r="J131" s="26"/>
      <c r="O131" s="33">
        <f>I131*0.21</f>
        <v>0</v>
      </c>
      <c r="P131">
        <v>3</v>
      </c>
    </row>
    <row r="132" spans="1:16" ht="30" x14ac:dyDescent="0.25">
      <c r="A132" s="26" t="s">
        <v>34</v>
      </c>
      <c r="B132" s="34"/>
      <c r="C132" s="35"/>
      <c r="D132" s="35"/>
      <c r="E132" s="28" t="s">
        <v>309</v>
      </c>
      <c r="F132" s="35"/>
      <c r="G132" s="35"/>
      <c r="H132" s="35"/>
      <c r="I132" s="35"/>
      <c r="J132" s="36"/>
    </row>
    <row r="133" spans="1:16" ht="30" x14ac:dyDescent="0.25">
      <c r="A133" s="26" t="s">
        <v>58</v>
      </c>
      <c r="B133" s="34"/>
      <c r="C133" s="35"/>
      <c r="D133" s="35"/>
      <c r="E133" s="40" t="s">
        <v>310</v>
      </c>
      <c r="F133" s="35"/>
      <c r="G133" s="35"/>
      <c r="H133" s="35"/>
      <c r="I133" s="35"/>
      <c r="J133" s="36"/>
    </row>
    <row r="134" spans="1:16" ht="75" x14ac:dyDescent="0.25">
      <c r="A134" s="26" t="s">
        <v>36</v>
      </c>
      <c r="B134" s="34"/>
      <c r="C134" s="35"/>
      <c r="D134" s="35"/>
      <c r="E134" s="28" t="s">
        <v>311</v>
      </c>
      <c r="F134" s="35"/>
      <c r="G134" s="35"/>
      <c r="H134" s="35"/>
      <c r="I134" s="35"/>
      <c r="J134" s="36"/>
    </row>
    <row r="135" spans="1:16" x14ac:dyDescent="0.25">
      <c r="A135" s="20" t="s">
        <v>26</v>
      </c>
      <c r="B135" s="21"/>
      <c r="C135" s="22" t="s">
        <v>204</v>
      </c>
      <c r="D135" s="23"/>
      <c r="E135" s="20" t="s">
        <v>205</v>
      </c>
      <c r="F135" s="23"/>
      <c r="G135" s="23"/>
      <c r="H135" s="23"/>
      <c r="I135" s="24">
        <f>SUMIFS(I136:I163,A136:A163,"P")</f>
        <v>0</v>
      </c>
      <c r="J135" s="25"/>
    </row>
    <row r="136" spans="1:16" ht="30" x14ac:dyDescent="0.25">
      <c r="A136" s="26" t="s">
        <v>29</v>
      </c>
      <c r="B136" s="26">
        <v>34</v>
      </c>
      <c r="C136" s="27" t="s">
        <v>530</v>
      </c>
      <c r="D136" s="26" t="s">
        <v>31</v>
      </c>
      <c r="E136" s="28" t="s">
        <v>531</v>
      </c>
      <c r="F136" s="29" t="s">
        <v>200</v>
      </c>
      <c r="G136" s="30">
        <v>7.8</v>
      </c>
      <c r="H136" s="31">
        <v>0</v>
      </c>
      <c r="I136" s="32">
        <f>ROUND(G136*H136,P4)</f>
        <v>0</v>
      </c>
      <c r="J136" s="26"/>
      <c r="O136" s="33">
        <f>I136*0.21</f>
        <v>0</v>
      </c>
      <c r="P136">
        <v>3</v>
      </c>
    </row>
    <row r="137" spans="1:16" ht="60" x14ac:dyDescent="0.25">
      <c r="A137" s="26" t="s">
        <v>34</v>
      </c>
      <c r="B137" s="34"/>
      <c r="C137" s="35"/>
      <c r="D137" s="35"/>
      <c r="E137" s="28" t="s">
        <v>532</v>
      </c>
      <c r="F137" s="35"/>
      <c r="G137" s="35"/>
      <c r="H137" s="35"/>
      <c r="I137" s="35"/>
      <c r="J137" s="36"/>
    </row>
    <row r="138" spans="1:16" ht="60" x14ac:dyDescent="0.25">
      <c r="A138" s="26" t="s">
        <v>58</v>
      </c>
      <c r="B138" s="34"/>
      <c r="C138" s="35"/>
      <c r="D138" s="35"/>
      <c r="E138" s="40" t="s">
        <v>533</v>
      </c>
      <c r="F138" s="35"/>
      <c r="G138" s="35"/>
      <c r="H138" s="35"/>
      <c r="I138" s="35"/>
      <c r="J138" s="36"/>
    </row>
    <row r="139" spans="1:16" ht="120" x14ac:dyDescent="0.25">
      <c r="A139" s="26" t="s">
        <v>36</v>
      </c>
      <c r="B139" s="34"/>
      <c r="C139" s="35"/>
      <c r="D139" s="35"/>
      <c r="E139" s="28" t="s">
        <v>534</v>
      </c>
      <c r="F139" s="35"/>
      <c r="G139" s="35"/>
      <c r="H139" s="35"/>
      <c r="I139" s="35"/>
      <c r="J139" s="36"/>
    </row>
    <row r="140" spans="1:16" ht="30" x14ac:dyDescent="0.25">
      <c r="A140" s="26" t="s">
        <v>29</v>
      </c>
      <c r="B140" s="26">
        <v>35</v>
      </c>
      <c r="C140" s="27" t="s">
        <v>312</v>
      </c>
      <c r="D140" s="26" t="s">
        <v>31</v>
      </c>
      <c r="E140" s="28" t="s">
        <v>313</v>
      </c>
      <c r="F140" s="29" t="s">
        <v>200</v>
      </c>
      <c r="G140" s="30">
        <v>13.68</v>
      </c>
      <c r="H140" s="31">
        <v>0</v>
      </c>
      <c r="I140" s="32">
        <f>ROUND(G140*H140,P4)</f>
        <v>0</v>
      </c>
      <c r="J140" s="26"/>
      <c r="O140" s="33">
        <f>I140*0.21</f>
        <v>0</v>
      </c>
      <c r="P140">
        <v>3</v>
      </c>
    </row>
    <row r="141" spans="1:16" ht="45" x14ac:dyDescent="0.25">
      <c r="A141" s="26" t="s">
        <v>34</v>
      </c>
      <c r="B141" s="34"/>
      <c r="C141" s="35"/>
      <c r="D141" s="35"/>
      <c r="E141" s="28" t="s">
        <v>314</v>
      </c>
      <c r="F141" s="35"/>
      <c r="G141" s="35"/>
      <c r="H141" s="35"/>
      <c r="I141" s="35"/>
      <c r="J141" s="36"/>
    </row>
    <row r="142" spans="1:16" ht="45" x14ac:dyDescent="0.25">
      <c r="A142" s="26" t="s">
        <v>58</v>
      </c>
      <c r="B142" s="34"/>
      <c r="C142" s="35"/>
      <c r="D142" s="35"/>
      <c r="E142" s="40" t="s">
        <v>535</v>
      </c>
      <c r="F142" s="35"/>
      <c r="G142" s="35"/>
      <c r="H142" s="35"/>
      <c r="I142" s="35"/>
      <c r="J142" s="36"/>
    </row>
    <row r="143" spans="1:16" ht="90" x14ac:dyDescent="0.25">
      <c r="A143" s="26" t="s">
        <v>36</v>
      </c>
      <c r="B143" s="34"/>
      <c r="C143" s="35"/>
      <c r="D143" s="35"/>
      <c r="E143" s="28" t="s">
        <v>316</v>
      </c>
      <c r="F143" s="35"/>
      <c r="G143" s="35"/>
      <c r="H143" s="35"/>
      <c r="I143" s="35"/>
      <c r="J143" s="36"/>
    </row>
    <row r="144" spans="1:16" x14ac:dyDescent="0.25">
      <c r="A144" s="26" t="s">
        <v>29</v>
      </c>
      <c r="B144" s="26">
        <v>36</v>
      </c>
      <c r="C144" s="27" t="s">
        <v>317</v>
      </c>
      <c r="D144" s="26" t="s">
        <v>536</v>
      </c>
      <c r="E144" s="28" t="s">
        <v>319</v>
      </c>
      <c r="F144" s="29" t="s">
        <v>200</v>
      </c>
      <c r="G144" s="30">
        <v>4.55</v>
      </c>
      <c r="H144" s="31">
        <v>0</v>
      </c>
      <c r="I144" s="32">
        <f>ROUND(G144*H144,P4)</f>
        <v>0</v>
      </c>
      <c r="J144" s="26"/>
      <c r="O144" s="33">
        <f>I144*0.21</f>
        <v>0</v>
      </c>
      <c r="P144">
        <v>3</v>
      </c>
    </row>
    <row r="145" spans="1:16" ht="75" x14ac:dyDescent="0.25">
      <c r="A145" s="26" t="s">
        <v>34</v>
      </c>
      <c r="B145" s="34"/>
      <c r="C145" s="35"/>
      <c r="D145" s="35"/>
      <c r="E145" s="28" t="s">
        <v>537</v>
      </c>
      <c r="F145" s="35"/>
      <c r="G145" s="35"/>
      <c r="H145" s="35"/>
      <c r="I145" s="35"/>
      <c r="J145" s="36"/>
    </row>
    <row r="146" spans="1:16" ht="30" x14ac:dyDescent="0.25">
      <c r="A146" s="26" t="s">
        <v>58</v>
      </c>
      <c r="B146" s="34"/>
      <c r="C146" s="35"/>
      <c r="D146" s="35"/>
      <c r="E146" s="40" t="s">
        <v>538</v>
      </c>
      <c r="F146" s="35"/>
      <c r="G146" s="35"/>
      <c r="H146" s="35"/>
      <c r="I146" s="35"/>
      <c r="J146" s="36"/>
    </row>
    <row r="147" spans="1:16" ht="90" x14ac:dyDescent="0.25">
      <c r="A147" s="26" t="s">
        <v>36</v>
      </c>
      <c r="B147" s="34"/>
      <c r="C147" s="35"/>
      <c r="D147" s="35"/>
      <c r="E147" s="28" t="s">
        <v>322</v>
      </c>
      <c r="F147" s="35"/>
      <c r="G147" s="35"/>
      <c r="H147" s="35"/>
      <c r="I147" s="35"/>
      <c r="J147" s="36"/>
    </row>
    <row r="148" spans="1:16" x14ac:dyDescent="0.25">
      <c r="A148" s="26" t="s">
        <v>29</v>
      </c>
      <c r="B148" s="26">
        <v>37</v>
      </c>
      <c r="C148" s="27" t="s">
        <v>323</v>
      </c>
      <c r="D148" s="26" t="s">
        <v>31</v>
      </c>
      <c r="E148" s="28" t="s">
        <v>324</v>
      </c>
      <c r="F148" s="29" t="s">
        <v>200</v>
      </c>
      <c r="G148" s="30">
        <v>5</v>
      </c>
      <c r="H148" s="31">
        <v>0</v>
      </c>
      <c r="I148" s="32">
        <f>ROUND(G148*H148,P4)</f>
        <v>0</v>
      </c>
      <c r="J148" s="26"/>
      <c r="O148" s="33">
        <f>I148*0.21</f>
        <v>0</v>
      </c>
      <c r="P148">
        <v>3</v>
      </c>
    </row>
    <row r="149" spans="1:16" ht="30" x14ac:dyDescent="0.25">
      <c r="A149" s="26" t="s">
        <v>34</v>
      </c>
      <c r="B149" s="34"/>
      <c r="C149" s="35"/>
      <c r="D149" s="35"/>
      <c r="E149" s="28" t="s">
        <v>325</v>
      </c>
      <c r="F149" s="35"/>
      <c r="G149" s="35"/>
      <c r="H149" s="35"/>
      <c r="I149" s="35"/>
      <c r="J149" s="36"/>
    </row>
    <row r="150" spans="1:16" ht="30" x14ac:dyDescent="0.25">
      <c r="A150" s="26" t="s">
        <v>58</v>
      </c>
      <c r="B150" s="34"/>
      <c r="C150" s="35"/>
      <c r="D150" s="35"/>
      <c r="E150" s="40" t="s">
        <v>326</v>
      </c>
      <c r="F150" s="35"/>
      <c r="G150" s="35"/>
      <c r="H150" s="35"/>
      <c r="I150" s="35"/>
      <c r="J150" s="36"/>
    </row>
    <row r="151" spans="1:16" ht="75" x14ac:dyDescent="0.25">
      <c r="A151" s="26" t="s">
        <v>36</v>
      </c>
      <c r="B151" s="34"/>
      <c r="C151" s="35"/>
      <c r="D151" s="35"/>
      <c r="E151" s="28" t="s">
        <v>327</v>
      </c>
      <c r="F151" s="35"/>
      <c r="G151" s="35"/>
      <c r="H151" s="35"/>
      <c r="I151" s="35"/>
      <c r="J151" s="36"/>
    </row>
    <row r="152" spans="1:16" x14ac:dyDescent="0.25">
      <c r="A152" s="26" t="s">
        <v>29</v>
      </c>
      <c r="B152" s="26">
        <v>38</v>
      </c>
      <c r="C152" s="27" t="s">
        <v>328</v>
      </c>
      <c r="D152" s="26" t="s">
        <v>31</v>
      </c>
      <c r="E152" s="28" t="s">
        <v>329</v>
      </c>
      <c r="F152" s="29" t="s">
        <v>208</v>
      </c>
      <c r="G152" s="30">
        <v>4</v>
      </c>
      <c r="H152" s="31">
        <v>0</v>
      </c>
      <c r="I152" s="32">
        <f>ROUND(G152*H152,P4)</f>
        <v>0</v>
      </c>
      <c r="J152" s="26"/>
      <c r="O152" s="33">
        <f>I152*0.21</f>
        <v>0</v>
      </c>
      <c r="P152">
        <v>3</v>
      </c>
    </row>
    <row r="153" spans="1:16" ht="45" x14ac:dyDescent="0.25">
      <c r="A153" s="26" t="s">
        <v>34</v>
      </c>
      <c r="B153" s="34"/>
      <c r="C153" s="35"/>
      <c r="D153" s="35"/>
      <c r="E153" s="28" t="s">
        <v>330</v>
      </c>
      <c r="F153" s="35"/>
      <c r="G153" s="35"/>
      <c r="H153" s="35"/>
      <c r="I153" s="35"/>
      <c r="J153" s="36"/>
    </row>
    <row r="154" spans="1:16" ht="90" x14ac:dyDescent="0.25">
      <c r="A154" s="26" t="s">
        <v>58</v>
      </c>
      <c r="B154" s="34"/>
      <c r="C154" s="35"/>
      <c r="D154" s="35"/>
      <c r="E154" s="40" t="s">
        <v>331</v>
      </c>
      <c r="F154" s="35"/>
      <c r="G154" s="35"/>
      <c r="H154" s="35"/>
      <c r="I154" s="35"/>
      <c r="J154" s="36"/>
    </row>
    <row r="155" spans="1:16" ht="60" x14ac:dyDescent="0.25">
      <c r="A155" s="26" t="s">
        <v>36</v>
      </c>
      <c r="B155" s="34"/>
      <c r="C155" s="35"/>
      <c r="D155" s="35"/>
      <c r="E155" s="28" t="s">
        <v>332</v>
      </c>
      <c r="F155" s="35"/>
      <c r="G155" s="35"/>
      <c r="H155" s="35"/>
      <c r="I155" s="35"/>
      <c r="J155" s="36"/>
    </row>
    <row r="156" spans="1:16" x14ac:dyDescent="0.25">
      <c r="A156" s="26" t="s">
        <v>29</v>
      </c>
      <c r="B156" s="26">
        <v>39</v>
      </c>
      <c r="C156" s="27" t="s">
        <v>333</v>
      </c>
      <c r="D156" s="26" t="s">
        <v>31</v>
      </c>
      <c r="E156" s="28" t="s">
        <v>334</v>
      </c>
      <c r="F156" s="29" t="s">
        <v>208</v>
      </c>
      <c r="G156" s="30">
        <v>12</v>
      </c>
      <c r="H156" s="31">
        <v>0</v>
      </c>
      <c r="I156" s="32">
        <f>ROUND(G156*H156,P4)</f>
        <v>0</v>
      </c>
      <c r="J156" s="26"/>
      <c r="O156" s="33">
        <f>I156*0.21</f>
        <v>0</v>
      </c>
      <c r="P156">
        <v>3</v>
      </c>
    </row>
    <row r="157" spans="1:16" ht="45" x14ac:dyDescent="0.25">
      <c r="A157" s="26" t="s">
        <v>34</v>
      </c>
      <c r="B157" s="34"/>
      <c r="C157" s="35"/>
      <c r="D157" s="35"/>
      <c r="E157" s="28" t="s">
        <v>335</v>
      </c>
      <c r="F157" s="35"/>
      <c r="G157" s="35"/>
      <c r="H157" s="35"/>
      <c r="I157" s="35"/>
      <c r="J157" s="36"/>
    </row>
    <row r="158" spans="1:16" ht="90" x14ac:dyDescent="0.25">
      <c r="A158" s="26" t="s">
        <v>58</v>
      </c>
      <c r="B158" s="34"/>
      <c r="C158" s="35"/>
      <c r="D158" s="35"/>
      <c r="E158" s="40" t="s">
        <v>336</v>
      </c>
      <c r="F158" s="35"/>
      <c r="G158" s="35"/>
      <c r="H158" s="35"/>
      <c r="I158" s="35"/>
      <c r="J158" s="36"/>
    </row>
    <row r="159" spans="1:16" ht="60" x14ac:dyDescent="0.25">
      <c r="A159" s="26" t="s">
        <v>36</v>
      </c>
      <c r="B159" s="34"/>
      <c r="C159" s="35"/>
      <c r="D159" s="35"/>
      <c r="E159" s="28" t="s">
        <v>332</v>
      </c>
      <c r="F159" s="35"/>
      <c r="G159" s="35"/>
      <c r="H159" s="35"/>
      <c r="I159" s="35"/>
      <c r="J159" s="36"/>
    </row>
    <row r="160" spans="1:16" x14ac:dyDescent="0.25">
      <c r="A160" s="26" t="s">
        <v>29</v>
      </c>
      <c r="B160" s="26">
        <v>40</v>
      </c>
      <c r="C160" s="27" t="s">
        <v>337</v>
      </c>
      <c r="D160" s="26" t="s">
        <v>31</v>
      </c>
      <c r="E160" s="28" t="s">
        <v>338</v>
      </c>
      <c r="F160" s="29" t="s">
        <v>71</v>
      </c>
      <c r="G160" s="30">
        <v>4.6769999999999996</v>
      </c>
      <c r="H160" s="31">
        <v>0</v>
      </c>
      <c r="I160" s="32">
        <f>ROUND(G160*H160,P4)</f>
        <v>0</v>
      </c>
      <c r="J160" s="26"/>
      <c r="O160" s="33">
        <f>I160*0.21</f>
        <v>0</v>
      </c>
      <c r="P160">
        <v>3</v>
      </c>
    </row>
    <row r="161" spans="1:10" ht="45" x14ac:dyDescent="0.25">
      <c r="A161" s="26" t="s">
        <v>34</v>
      </c>
      <c r="B161" s="34"/>
      <c r="C161" s="35"/>
      <c r="D161" s="35"/>
      <c r="E161" s="28" t="s">
        <v>492</v>
      </c>
      <c r="F161" s="35"/>
      <c r="G161" s="35"/>
      <c r="H161" s="35"/>
      <c r="I161" s="35"/>
      <c r="J161" s="36"/>
    </row>
    <row r="162" spans="1:10" ht="90" x14ac:dyDescent="0.25">
      <c r="A162" s="26" t="s">
        <v>58</v>
      </c>
      <c r="B162" s="34"/>
      <c r="C162" s="35"/>
      <c r="D162" s="35"/>
      <c r="E162" s="40" t="s">
        <v>539</v>
      </c>
      <c r="F162" s="35"/>
      <c r="G162" s="35"/>
      <c r="H162" s="35"/>
      <c r="I162" s="35"/>
      <c r="J162" s="36"/>
    </row>
    <row r="163" spans="1:10" ht="180" x14ac:dyDescent="0.25">
      <c r="A163" s="26" t="s">
        <v>36</v>
      </c>
      <c r="B163" s="37"/>
      <c r="C163" s="38"/>
      <c r="D163" s="38"/>
      <c r="E163" s="28" t="s">
        <v>341</v>
      </c>
      <c r="F163" s="38"/>
      <c r="G163" s="38"/>
      <c r="H163" s="38"/>
      <c r="I163" s="38"/>
      <c r="J163" s="39"/>
    </row>
  </sheetData>
  <sheetProtection algorithmName="SHA-512" hashValue="LzkN16f6L3l9Vmvq2q5tdyFAVZWOt4deRW1sZLHfoFJGtBoc+ujXivG/FGhcig9BtfvDakC0c5T0+YHo9LjdhQ==" saltValue="TyQ9k1QUQt4GPYRTjFSNrF59B6lzg5gRYH8N8+s/dr5qsHaxcHgvHYMSlaA67eoSDSkoZUp7vZfS+OJ8lM1gFw==" spinCount="100000" sheet="1" objects="1" scenarios="1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19</vt:i4>
      </vt:variant>
    </vt:vector>
  </HeadingPairs>
  <TitlesOfParts>
    <vt:vector size="19" baseType="lpstr">
      <vt:lpstr>SO 000Ostatní</vt:lpstr>
      <vt:lpstr>SO 105SO 105.1</vt:lpstr>
      <vt:lpstr>SO 105SO 105.2</vt:lpstr>
      <vt:lpstr>SO 105SO 105.3</vt:lpstr>
      <vt:lpstr>SO 105SO 105.4</vt:lpstr>
      <vt:lpstr>SO 105SO 105.5</vt:lpstr>
      <vt:lpstr>SO 107SO 107.1</vt:lpstr>
      <vt:lpstr>SO 107SO 107.2</vt:lpstr>
      <vt:lpstr>SO 107SO 107.3</vt:lpstr>
      <vt:lpstr>SO 107SO 107.4</vt:lpstr>
      <vt:lpstr>SO 107SO 107.5</vt:lpstr>
      <vt:lpstr>SO 107SO 107.6</vt:lpstr>
      <vt:lpstr>SO 125</vt:lpstr>
      <vt:lpstr>SO 127</vt:lpstr>
      <vt:lpstr>SO 180SO 180.1</vt:lpstr>
      <vt:lpstr>SO 180SO 180.2</vt:lpstr>
      <vt:lpstr>SO 190SO 190.1</vt:lpstr>
      <vt:lpstr>SO 190SO 190.2</vt:lpstr>
      <vt:lpstr>SO 000Vedlejší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Blinková Jana</dc:creator>
  <cp:lastModifiedBy>Blinková Jana</cp:lastModifiedBy>
  <dcterms:created xsi:type="dcterms:W3CDTF">2025-01-28T06:54:55Z</dcterms:created>
  <dcterms:modified xsi:type="dcterms:W3CDTF">2025-01-28T07:47:13Z</dcterms:modified>
</cp:coreProperties>
</file>